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280fa32a9f416f61/Documents/"/>
    </mc:Choice>
  </mc:AlternateContent>
  <xr:revisionPtr revIDLastSave="0" documentId="8_{BEC1BCAE-F7AC-4F96-87A3-3409D7995F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57" i="1" l="1"/>
  <c r="AA57" i="1"/>
  <c r="Z57" i="1"/>
  <c r="Y57" i="1"/>
  <c r="AB56" i="1"/>
  <c r="AA56" i="1"/>
  <c r="Z56" i="1"/>
  <c r="Y56" i="1"/>
  <c r="AB55" i="1"/>
  <c r="AA55" i="1"/>
  <c r="Z55" i="1"/>
  <c r="Y55" i="1"/>
  <c r="AB54" i="1"/>
  <c r="AA54" i="1"/>
  <c r="Z54" i="1"/>
  <c r="Y54" i="1"/>
  <c r="AB53" i="1"/>
  <c r="AA53" i="1"/>
  <c r="Z53" i="1"/>
  <c r="Y53" i="1"/>
  <c r="AB52" i="1"/>
  <c r="AA52" i="1"/>
  <c r="Z52" i="1"/>
  <c r="Y52" i="1"/>
  <c r="AB51" i="1"/>
  <c r="AA51" i="1"/>
  <c r="Z51" i="1"/>
  <c r="Y51" i="1"/>
  <c r="AB50" i="1"/>
  <c r="AA50" i="1"/>
  <c r="Z50" i="1"/>
  <c r="Y50" i="1"/>
  <c r="AB49" i="1"/>
  <c r="AA49" i="1"/>
  <c r="Z49" i="1"/>
  <c r="Y49" i="1"/>
  <c r="AB48" i="1"/>
  <c r="AA48" i="1"/>
  <c r="Z48" i="1"/>
  <c r="Y48" i="1"/>
  <c r="AB47" i="1"/>
  <c r="AA47" i="1"/>
  <c r="Z47" i="1"/>
  <c r="Y47" i="1"/>
  <c r="AB46" i="1"/>
  <c r="AA46" i="1"/>
  <c r="Z46" i="1"/>
  <c r="Y46" i="1"/>
  <c r="AB45" i="1"/>
  <c r="AA45" i="1"/>
  <c r="Z45" i="1"/>
  <c r="Y45" i="1"/>
  <c r="AB44" i="1"/>
  <c r="AA44" i="1"/>
  <c r="Z44" i="1"/>
  <c r="Y44" i="1"/>
  <c r="AB43" i="1"/>
  <c r="AA43" i="1"/>
  <c r="Z43" i="1"/>
  <c r="Y43" i="1"/>
  <c r="AB42" i="1"/>
  <c r="AA42" i="1"/>
  <c r="Z42" i="1"/>
  <c r="Y42" i="1"/>
  <c r="AB41" i="1"/>
  <c r="AA41" i="1"/>
  <c r="Z41" i="1"/>
  <c r="Y41" i="1"/>
  <c r="AB40" i="1"/>
  <c r="AA40" i="1"/>
  <c r="Z40" i="1"/>
  <c r="Y40" i="1"/>
  <c r="AB39" i="1"/>
  <c r="AA39" i="1"/>
  <c r="Z39" i="1"/>
  <c r="Y39" i="1"/>
  <c r="AB38" i="1"/>
  <c r="AA38" i="1"/>
  <c r="Z38" i="1"/>
  <c r="Y38" i="1"/>
  <c r="AB37" i="1"/>
  <c r="AA37" i="1"/>
  <c r="Z37" i="1"/>
  <c r="Y37" i="1"/>
  <c r="AB36" i="1"/>
  <c r="AA36" i="1"/>
  <c r="Z36" i="1"/>
  <c r="Y36" i="1"/>
  <c r="AB35" i="1"/>
  <c r="AA35" i="1"/>
  <c r="Z35" i="1"/>
  <c r="Y35" i="1"/>
  <c r="AB34" i="1"/>
  <c r="AA34" i="1"/>
  <c r="Z34" i="1"/>
  <c r="Y34" i="1"/>
  <c r="AB33" i="1"/>
  <c r="AA33" i="1"/>
  <c r="Z33" i="1"/>
  <c r="Y33" i="1"/>
  <c r="AB32" i="1"/>
  <c r="AA32" i="1"/>
  <c r="Z32" i="1"/>
  <c r="Y32" i="1"/>
  <c r="AB31" i="1"/>
  <c r="AA31" i="1"/>
  <c r="Z31" i="1"/>
  <c r="Y31" i="1"/>
  <c r="AB30" i="1"/>
  <c r="AA30" i="1"/>
  <c r="Z30" i="1"/>
  <c r="Y30" i="1"/>
  <c r="AB29" i="1"/>
  <c r="AA29" i="1"/>
  <c r="Z29" i="1"/>
  <c r="Y29" i="1"/>
  <c r="AB28" i="1"/>
  <c r="AA28" i="1"/>
  <c r="Z28" i="1"/>
  <c r="Y28" i="1"/>
  <c r="AB27" i="1"/>
  <c r="AA27" i="1"/>
  <c r="Z27" i="1"/>
  <c r="Y27" i="1"/>
  <c r="AB26" i="1"/>
  <c r="AA26" i="1"/>
  <c r="Z26" i="1"/>
  <c r="Y26" i="1"/>
  <c r="AB25" i="1"/>
  <c r="AA25" i="1"/>
  <c r="Z25" i="1"/>
  <c r="Y25" i="1"/>
  <c r="AB24" i="1"/>
  <c r="AA24" i="1"/>
  <c r="Z24" i="1"/>
  <c r="Y24" i="1"/>
  <c r="AB23" i="1"/>
  <c r="AA23" i="1"/>
  <c r="Z23" i="1"/>
  <c r="Y23" i="1"/>
  <c r="AB22" i="1"/>
  <c r="AA22" i="1"/>
  <c r="Z22" i="1"/>
  <c r="Y22" i="1"/>
  <c r="AB21" i="1"/>
  <c r="AA21" i="1"/>
  <c r="Z21" i="1"/>
  <c r="Y21" i="1"/>
  <c r="AB20" i="1"/>
  <c r="AA20" i="1"/>
  <c r="Z20" i="1"/>
  <c r="Y20" i="1"/>
  <c r="AB19" i="1"/>
  <c r="AA19" i="1"/>
  <c r="Z19" i="1"/>
  <c r="Y19" i="1"/>
  <c r="AB18" i="1"/>
  <c r="AA18" i="1"/>
  <c r="Z18" i="1"/>
  <c r="Y18" i="1"/>
  <c r="AB17" i="1"/>
  <c r="AA17" i="1"/>
  <c r="Z17" i="1"/>
  <c r="Y17" i="1"/>
  <c r="AB16" i="1"/>
  <c r="AA16" i="1"/>
  <c r="Z16" i="1"/>
  <c r="Y16" i="1"/>
  <c r="AB15" i="1"/>
  <c r="AA15" i="1"/>
  <c r="Z15" i="1"/>
  <c r="Y15" i="1"/>
  <c r="AB14" i="1"/>
  <c r="AA14" i="1"/>
  <c r="Z14" i="1"/>
  <c r="Y14" i="1"/>
  <c r="AB13" i="1"/>
  <c r="AA13" i="1"/>
  <c r="Z13" i="1"/>
  <c r="Y13" i="1"/>
  <c r="AB12" i="1"/>
  <c r="AA12" i="1"/>
  <c r="Z12" i="1"/>
  <c r="Y12" i="1"/>
  <c r="AB11" i="1"/>
  <c r="AA11" i="1"/>
  <c r="Z11" i="1"/>
  <c r="Y11" i="1"/>
  <c r="AB10" i="1"/>
  <c r="AA10" i="1"/>
  <c r="Z10" i="1"/>
  <c r="Y10" i="1"/>
  <c r="AB9" i="1"/>
  <c r="AA9" i="1"/>
  <c r="Z9" i="1"/>
  <c r="Y9" i="1"/>
  <c r="AB8" i="1"/>
  <c r="AA8" i="1"/>
  <c r="Z8" i="1"/>
  <c r="Y8" i="1"/>
  <c r="AB7" i="1"/>
  <c r="AA7" i="1"/>
  <c r="Z7" i="1"/>
  <c r="Y7" i="1"/>
  <c r="AB6" i="1"/>
  <c r="AA6" i="1"/>
  <c r="Z6" i="1"/>
  <c r="Y6" i="1"/>
  <c r="AB5" i="1"/>
  <c r="AA5" i="1"/>
  <c r="Z5" i="1"/>
  <c r="Y5" i="1"/>
  <c r="AB4" i="1"/>
  <c r="AA4" i="1"/>
  <c r="Z4" i="1"/>
  <c r="Y4" i="1"/>
  <c r="L3" i="1"/>
  <c r="J3" i="1"/>
  <c r="I3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AB3" i="1"/>
  <c r="AA3" i="1"/>
  <c r="Z3" i="1"/>
  <c r="Y3" i="1"/>
  <c r="W59" i="1"/>
  <c r="V59" i="1"/>
  <c r="U59" i="1"/>
  <c r="T59" i="1"/>
  <c r="R59" i="1"/>
  <c r="AB59" i="1" s="1"/>
  <c r="Q59" i="1"/>
  <c r="AA59" i="1" s="1"/>
  <c r="P59" i="1"/>
  <c r="Z59" i="1" s="1"/>
  <c r="O59" i="1"/>
  <c r="Y59" i="1" s="1"/>
  <c r="R3" i="1"/>
  <c r="Q3" i="1"/>
  <c r="P3" i="1"/>
  <c r="O3" i="1"/>
  <c r="J59" i="1"/>
  <c r="I59" i="1"/>
  <c r="L59" i="1" s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D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59" i="1"/>
  <c r="F59" i="1" l="1"/>
</calcChain>
</file>

<file path=xl/sharedStrings.xml><?xml version="1.0" encoding="utf-8"?>
<sst xmlns="http://schemas.openxmlformats.org/spreadsheetml/2006/main" count="180" uniqueCount="68">
  <si>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</si>
  <si>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</si>
  <si>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</si>
  <si>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</si>
  <si>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</si>
  <si>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</si>
  <si>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</si>
  <si>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</si>
  <si>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</si>
  <si>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</si>
  <si>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</si>
  <si>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</si>
  <si>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</si>
  <si>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</si>
  <si>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</si>
  <si>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</si>
  <si>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</si>
  <si>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</si>
  <si>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</si>
  <si>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</si>
  <si>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</si>
  <si>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</si>
  <si>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</si>
  <si>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</si>
  <si>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</si>
  <si>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</si>
  <si>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</si>
  <si>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</si>
  <si>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</si>
  <si>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</si>
  <si>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</si>
  <si>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</si>
  <si>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</si>
  <si>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</si>
  <si>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</si>
  <si>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</si>
  <si>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</si>
  <si>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</si>
  <si>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</si>
  <si>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</si>
  <si>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</si>
  <si>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</si>
  <si>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</si>
  <si>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</si>
  <si>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</si>
  <si>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</si>
  <si>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</si>
  <si>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</si>
  <si>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</si>
  <si>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</si>
  <si>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</si>
  <si>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</si>
  <si>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</si>
  <si>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</si>
  <si>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US</t>
  </si>
  <si>
    <t>Forbearance</t>
  </si>
  <si>
    <t>Total Loans</t>
  </si>
  <si>
    <t>FHA</t>
  </si>
  <si>
    <t>NA</t>
  </si>
  <si>
    <t>RHS</t>
  </si>
  <si>
    <t>GSEs</t>
  </si>
  <si>
    <t>Ginnie Mae</t>
  </si>
  <si>
    <t>Rate</t>
  </si>
  <si>
    <t>Ginnie Mae - Forbearance</t>
  </si>
  <si>
    <t>Ginnie Mae - Total Loans</t>
  </si>
  <si>
    <t>Ginnie Mae - Forbearance Rates</t>
  </si>
  <si>
    <t>State</t>
  </si>
  <si>
    <t>Forbearance Rates for Agency Loans in Securitizations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</si>
</sst>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MS PGothic"/>
      <family val="2"/>
    </font>
    <font>
      <sz val="11"/>
      <color rgb="FF000000"/>
      <name val="MS PGothic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 applyAlignment="1">
      <alignment vertical="top" wrapText="1"/>
    </xf>
    <xf numFmtId="0" fontId="0" fillId="0" borderId="0" xfId="0" applyFont="1" applyBorder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164" fontId="0" fillId="0" borderId="0" xfId="1" applyNumberFormat="1" applyFont="1"/>
    <xf numFmtId="0" fontId="4" fillId="0" borderId="0" xfId="0" applyFont="1" applyAlignment="1">
      <alignment vertical="top" wrapText="1"/>
    </xf>
    <xf numFmtId="164" fontId="4" fillId="0" borderId="0" xfId="1" applyNumberFormat="1" applyFont="1" applyBorder="1" applyAlignment="1">
      <alignment vertical="top" wrapText="1"/>
    </xf>
    <xf numFmtId="164" fontId="4" fillId="0" borderId="0" xfId="1" applyNumberFormat="1" applyFont="1" applyFill="1" applyBorder="1" applyAlignment="1">
      <alignment vertical="top" wrapText="1"/>
    </xf>
    <xf numFmtId="9" fontId="0" fillId="0" borderId="0" xfId="1" applyFont="1" applyFill="1" applyBorder="1"/>
    <xf numFmtId="9" fontId="0" fillId="0" borderId="0" xfId="1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59"/>
  <sheetViews>
    <sheetView tabSelected="1" workbookViewId="0">
      <selection activeCell="B1" sqref="B1"/>
    </sheetView>
  </sheetViews>
  <sheetFormatPr defaultRowHeight="15" x14ac:dyDescent="0.25"/>
  <cols>
    <col min="3" max="3" width="12" bestFit="1" customWidth="1"/>
    <col min="4" max="4" width="10.85546875" bestFit="1" customWidth="1"/>
    <col min="9" max="9" width="12" bestFit="1" customWidth="1"/>
    <col min="10" max="10" width="10.85546875" bestFit="1" customWidth="1"/>
    <col min="12" max="12" width="12" customWidth="1"/>
    <col min="25" max="25" width="9.140625" style="2"/>
  </cols>
  <sheetData>
    <row r="1" spans="2:32" x14ac:dyDescent="0.25">
      <c r="B1" t="s">
        <v>67</v>
      </c>
    </row>
    <row r="2" spans="2:32" x14ac:dyDescent="0.25">
      <c r="C2" s="15" t="s">
        <v>60</v>
      </c>
      <c r="D2" s="15"/>
      <c r="E2" s="15"/>
      <c r="F2" s="15"/>
      <c r="H2" s="15" t="s">
        <v>61</v>
      </c>
      <c r="I2" s="15"/>
      <c r="J2" s="15"/>
      <c r="K2" s="15"/>
      <c r="L2" s="15"/>
      <c r="N2" s="15" t="s">
        <v>63</v>
      </c>
      <c r="O2" s="15"/>
      <c r="P2" s="15"/>
      <c r="Q2" s="15"/>
      <c r="R2" s="15"/>
      <c r="T2" s="15" t="s">
        <v>64</v>
      </c>
      <c r="U2" s="15"/>
      <c r="V2" s="15"/>
      <c r="W2" s="15"/>
      <c r="Y2" s="14" t="s">
        <v>65</v>
      </c>
      <c r="Z2" s="14"/>
      <c r="AA2" s="14"/>
      <c r="AB2" s="14"/>
    </row>
    <row r="3" spans="2:32" x14ac:dyDescent="0.25">
      <c r="B3" t="s">
        <v>66</v>
      </c>
      <c r="C3" t="s">
        <v>55</v>
      </c>
      <c r="D3" t="s">
        <v>56</v>
      </c>
      <c r="F3" t="s">
        <v>62</v>
      </c>
      <c r="H3" t="s">
        <v>66</v>
      </c>
      <c r="I3" t="str">
        <f>C3</f>
        <v>Forbearance</v>
      </c>
      <c r="J3" t="str">
        <f t="shared" ref="J3" si="0">D3</f>
        <v>Total Loans</v>
      </c>
      <c r="L3" t="str">
        <f>F3</f>
        <v>Rate</v>
      </c>
      <c r="N3" t="s">
        <v>66</v>
      </c>
      <c r="O3" s="5" t="str">
        <f>T3</f>
        <v>FHA</v>
      </c>
      <c r="P3" s="5" t="str">
        <f t="shared" ref="P3:R3" si="1">U3</f>
        <v>VA</v>
      </c>
      <c r="Q3" s="5" t="str">
        <f t="shared" si="1"/>
        <v>RHS</v>
      </c>
      <c r="R3" s="5" t="str">
        <f t="shared" si="1"/>
        <v>NA</v>
      </c>
      <c r="S3" s="1"/>
      <c r="T3" t="s">
        <v>57</v>
      </c>
      <c r="U3" t="s">
        <v>47</v>
      </c>
      <c r="V3" t="s">
        <v>59</v>
      </c>
      <c r="W3" t="s">
        <v>58</v>
      </c>
      <c r="Y3" s="2" t="str">
        <f>T3</f>
        <v>FHA</v>
      </c>
      <c r="Z3" s="2" t="str">
        <f t="shared" ref="Z3:AB3" si="2">U3</f>
        <v>VA</v>
      </c>
      <c r="AA3" s="2" t="str">
        <f t="shared" si="2"/>
        <v>RHS</v>
      </c>
      <c r="AB3" s="2" t="str">
        <f t="shared" si="2"/>
        <v>NA</v>
      </c>
    </row>
    <row r="4" spans="2:32" x14ac:dyDescent="0.25">
      <c r="B4" s="5" t="s">
        <v>0</v>
      </c>
      <c r="C4" s="4">
        <v>1021</v>
      </c>
      <c r="D4" s="4">
        <v>44631</v>
      </c>
      <c r="F4" s="8">
        <f>C4/D4</f>
        <v>2.2876475992023481E-2</v>
      </c>
      <c r="H4" s="5" t="s">
        <v>0</v>
      </c>
      <c r="I4" s="4">
        <v>1294</v>
      </c>
      <c r="J4" s="2">
        <v>36308</v>
      </c>
      <c r="K4" s="2"/>
      <c r="L4" s="10">
        <f>I4/J4</f>
        <v>3.5639528478572213E-2</v>
      </c>
      <c r="M4" s="2"/>
      <c r="N4" s="5" t="s">
        <v>0</v>
      </c>
      <c r="O4" s="6">
        <v>638</v>
      </c>
      <c r="P4" s="6">
        <v>509</v>
      </c>
      <c r="Q4" s="6">
        <v>89</v>
      </c>
      <c r="R4" s="6">
        <v>58</v>
      </c>
      <c r="S4" s="5"/>
      <c r="T4" s="6">
        <v>11986</v>
      </c>
      <c r="U4" s="6">
        <v>19854</v>
      </c>
      <c r="V4" s="6">
        <v>2201</v>
      </c>
      <c r="W4" s="6">
        <v>2267</v>
      </c>
      <c r="X4" t="str">
        <f>N4</f>
        <v>AK</v>
      </c>
      <c r="Y4" s="13">
        <f>IF(T4=0,"NA",O4/T4)</f>
        <v>5.3228766894710497E-2</v>
      </c>
      <c r="Z4" s="13">
        <f t="shared" ref="Z4:Z57" si="3">IF(U4=0,"NA",P4/U4)</f>
        <v>2.563715120378765E-2</v>
      </c>
      <c r="AA4" s="13">
        <f t="shared" ref="AA4:AA57" si="4">IF(V4=0,"NA",Q4/V4)</f>
        <v>4.0436165379373015E-2</v>
      </c>
      <c r="AB4" s="13">
        <f t="shared" ref="AB4:AB57" si="5">IF(W4=0,"NA",R4/W4)</f>
        <v>2.5584472871636524E-2</v>
      </c>
      <c r="AC4" s="2"/>
      <c r="AD4" s="2"/>
      <c r="AE4" s="2"/>
      <c r="AF4" s="2"/>
    </row>
    <row r="5" spans="2:32" x14ac:dyDescent="0.25">
      <c r="B5" s="5" t="s">
        <v>1</v>
      </c>
      <c r="C5" s="6">
        <v>5150</v>
      </c>
      <c r="D5" s="6">
        <v>262857</v>
      </c>
      <c r="F5" s="8">
        <f t="shared" ref="F5:F57" si="6">C5/D5</f>
        <v>1.9592401952392365E-2</v>
      </c>
      <c r="H5" s="5" t="s">
        <v>1</v>
      </c>
      <c r="I5" s="6">
        <v>12855</v>
      </c>
      <c r="J5" s="6">
        <v>229431</v>
      </c>
      <c r="K5" s="2"/>
      <c r="L5" s="10">
        <f t="shared" ref="L5:L57" si="7">I5/J5</f>
        <v>5.6029917491533403E-2</v>
      </c>
      <c r="M5" s="3"/>
      <c r="N5" s="5" t="s">
        <v>1</v>
      </c>
      <c r="O5" s="9">
        <v>8343</v>
      </c>
      <c r="P5" s="9">
        <v>2599</v>
      </c>
      <c r="Q5" s="9">
        <v>1913</v>
      </c>
      <c r="R5" s="9">
        <v>0</v>
      </c>
      <c r="S5" s="5"/>
      <c r="T5" s="6">
        <v>129002</v>
      </c>
      <c r="U5" s="6">
        <v>72249</v>
      </c>
      <c r="V5" s="6">
        <v>28075</v>
      </c>
      <c r="W5" s="6">
        <v>105</v>
      </c>
      <c r="X5" t="str">
        <f t="shared" ref="X5:X57" si="8">N5</f>
        <v>AL</v>
      </c>
      <c r="Y5" s="13">
        <f t="shared" ref="Y5:Y57" si="9">IF(T5=0,"NA",O5/T5)</f>
        <v>6.4673415916032304E-2</v>
      </c>
      <c r="Z5" s="13">
        <f t="shared" si="3"/>
        <v>3.5972816232750629E-2</v>
      </c>
      <c r="AA5" s="13">
        <f t="shared" si="4"/>
        <v>6.8138913624220837E-2</v>
      </c>
      <c r="AB5" s="13">
        <f t="shared" si="5"/>
        <v>0</v>
      </c>
    </row>
    <row r="6" spans="2:32" x14ac:dyDescent="0.25">
      <c r="B6" s="5" t="s">
        <v>2</v>
      </c>
      <c r="C6" s="6">
        <v>2895</v>
      </c>
      <c r="D6" s="6">
        <v>152165</v>
      </c>
      <c r="F6" s="8">
        <f t="shared" si="6"/>
        <v>1.9025400059146321E-2</v>
      </c>
      <c r="H6" s="5" t="s">
        <v>2</v>
      </c>
      <c r="I6" s="6">
        <v>6868</v>
      </c>
      <c r="J6" s="6">
        <v>135089</v>
      </c>
      <c r="K6" s="2"/>
      <c r="L6" s="10">
        <f t="shared" si="7"/>
        <v>5.084055696614824E-2</v>
      </c>
      <c r="M6" s="3"/>
      <c r="N6" s="5" t="s">
        <v>2</v>
      </c>
      <c r="O6" s="9">
        <v>3756</v>
      </c>
      <c r="P6" s="9">
        <v>1264</v>
      </c>
      <c r="Q6" s="9">
        <v>1848</v>
      </c>
      <c r="R6" s="9">
        <v>0</v>
      </c>
      <c r="S6" s="5"/>
      <c r="T6" s="6">
        <v>71021</v>
      </c>
      <c r="U6" s="6">
        <v>33561</v>
      </c>
      <c r="V6" s="6">
        <v>30484</v>
      </c>
      <c r="W6" s="6">
        <v>23</v>
      </c>
      <c r="X6" t="str">
        <f t="shared" si="8"/>
        <v>AR</v>
      </c>
      <c r="Y6" s="13">
        <f t="shared" si="9"/>
        <v>5.2885766181833542E-2</v>
      </c>
      <c r="Z6" s="13">
        <f t="shared" si="3"/>
        <v>3.7662763326480143E-2</v>
      </c>
      <c r="AA6" s="13">
        <f t="shared" si="4"/>
        <v>6.0621965621309538E-2</v>
      </c>
      <c r="AB6" s="13">
        <f t="shared" si="5"/>
        <v>0</v>
      </c>
    </row>
    <row r="7" spans="2:32" x14ac:dyDescent="0.25">
      <c r="B7" s="5" t="s">
        <v>3</v>
      </c>
      <c r="C7" s="6">
        <v>15105</v>
      </c>
      <c r="D7" s="6">
        <v>706996</v>
      </c>
      <c r="F7" s="8">
        <f t="shared" si="6"/>
        <v>2.1365043083694957E-2</v>
      </c>
      <c r="H7" s="5" t="s">
        <v>3</v>
      </c>
      <c r="I7" s="6">
        <v>15108</v>
      </c>
      <c r="J7" s="6">
        <v>286225</v>
      </c>
      <c r="K7" s="2"/>
      <c r="L7" s="10">
        <f t="shared" si="7"/>
        <v>5.2783649227006728E-2</v>
      </c>
      <c r="M7" s="3"/>
      <c r="N7" s="5" t="s">
        <v>3</v>
      </c>
      <c r="O7" s="9">
        <v>10630</v>
      </c>
      <c r="P7" s="9">
        <v>3469</v>
      </c>
      <c r="Q7" s="9">
        <v>975</v>
      </c>
      <c r="R7" s="9">
        <v>34</v>
      </c>
      <c r="S7" s="5"/>
      <c r="T7" s="6">
        <v>165638</v>
      </c>
      <c r="U7" s="6">
        <v>107216</v>
      </c>
      <c r="V7" s="6">
        <v>11953</v>
      </c>
      <c r="W7" s="6">
        <v>1418</v>
      </c>
      <c r="X7" t="str">
        <f t="shared" si="8"/>
        <v>AZ</v>
      </c>
      <c r="Y7" s="13">
        <f t="shared" si="9"/>
        <v>6.4176094857460245E-2</v>
      </c>
      <c r="Z7" s="13">
        <f t="shared" si="3"/>
        <v>3.2355245485748398E-2</v>
      </c>
      <c r="AA7" s="13">
        <f t="shared" si="4"/>
        <v>8.1569480465155192E-2</v>
      </c>
      <c r="AB7" s="13">
        <f t="shared" si="5"/>
        <v>2.3977433004231313E-2</v>
      </c>
    </row>
    <row r="8" spans="2:32" x14ac:dyDescent="0.25">
      <c r="B8" s="5" t="s">
        <v>4</v>
      </c>
      <c r="C8" s="6">
        <v>88071</v>
      </c>
      <c r="D8" s="6">
        <v>3158862</v>
      </c>
      <c r="F8" s="8">
        <f t="shared" si="6"/>
        <v>2.7880610169105202E-2</v>
      </c>
      <c r="H8" s="5" t="s">
        <v>4</v>
      </c>
      <c r="I8" s="6">
        <v>48177</v>
      </c>
      <c r="J8" s="6">
        <v>698217</v>
      </c>
      <c r="K8" s="2"/>
      <c r="L8" s="10">
        <f t="shared" si="7"/>
        <v>6.9000038669926392E-2</v>
      </c>
      <c r="M8" s="3"/>
      <c r="N8" s="5" t="s">
        <v>4</v>
      </c>
      <c r="O8" s="9">
        <v>37229</v>
      </c>
      <c r="P8" s="9">
        <v>9740</v>
      </c>
      <c r="Q8" s="9">
        <v>1163</v>
      </c>
      <c r="R8" s="9">
        <v>45</v>
      </c>
      <c r="S8" s="5"/>
      <c r="T8" s="6">
        <v>446661</v>
      </c>
      <c r="U8" s="6">
        <v>233011</v>
      </c>
      <c r="V8" s="6">
        <v>17292</v>
      </c>
      <c r="W8" s="6">
        <v>1253</v>
      </c>
      <c r="X8" t="str">
        <f t="shared" si="8"/>
        <v>CA</v>
      </c>
      <c r="Y8" s="13">
        <f t="shared" si="9"/>
        <v>8.3349564882539556E-2</v>
      </c>
      <c r="Z8" s="13">
        <f t="shared" si="3"/>
        <v>4.1800601688332308E-2</v>
      </c>
      <c r="AA8" s="13">
        <f t="shared" si="4"/>
        <v>6.7256534813786725E-2</v>
      </c>
      <c r="AB8" s="13">
        <f t="shared" si="5"/>
        <v>3.5913806863527534E-2</v>
      </c>
    </row>
    <row r="9" spans="2:32" x14ac:dyDescent="0.25">
      <c r="B9" s="5" t="s">
        <v>5</v>
      </c>
      <c r="C9" s="6">
        <v>13721</v>
      </c>
      <c r="D9" s="6">
        <v>652475</v>
      </c>
      <c r="F9" s="8">
        <f t="shared" si="6"/>
        <v>2.1029158205295221E-2</v>
      </c>
      <c r="H9" s="5" t="s">
        <v>5</v>
      </c>
      <c r="I9" s="6">
        <v>12116</v>
      </c>
      <c r="J9" s="6">
        <v>218790</v>
      </c>
      <c r="K9" s="2"/>
      <c r="L9" s="10">
        <f t="shared" si="7"/>
        <v>5.5377302436125965E-2</v>
      </c>
      <c r="M9" s="3"/>
      <c r="N9" s="5" t="s">
        <v>5</v>
      </c>
      <c r="O9" s="9">
        <v>8410</v>
      </c>
      <c r="P9" s="9">
        <v>3275</v>
      </c>
      <c r="Q9" s="9">
        <v>423</v>
      </c>
      <c r="R9" s="9">
        <v>8</v>
      </c>
      <c r="S9" s="5"/>
      <c r="T9" s="6">
        <v>116490</v>
      </c>
      <c r="U9" s="6">
        <v>96122</v>
      </c>
      <c r="V9" s="6">
        <v>5891</v>
      </c>
      <c r="W9" s="6">
        <v>287</v>
      </c>
      <c r="X9" t="str">
        <f t="shared" si="8"/>
        <v>CO</v>
      </c>
      <c r="Y9" s="13">
        <f t="shared" si="9"/>
        <v>7.2195038200703929E-2</v>
      </c>
      <c r="Z9" s="13">
        <f t="shared" si="3"/>
        <v>3.4071284409396392E-2</v>
      </c>
      <c r="AA9" s="13">
        <f t="shared" si="4"/>
        <v>7.1804447462230525E-2</v>
      </c>
      <c r="AB9" s="13">
        <f t="shared" si="5"/>
        <v>2.7874564459930314E-2</v>
      </c>
    </row>
    <row r="10" spans="2:32" x14ac:dyDescent="0.25">
      <c r="B10" s="5" t="s">
        <v>6</v>
      </c>
      <c r="C10" s="6">
        <v>8188</v>
      </c>
      <c r="D10" s="6">
        <v>264287</v>
      </c>
      <c r="F10" s="8">
        <f t="shared" si="6"/>
        <v>3.0981470900952372E-2</v>
      </c>
      <c r="H10" s="5" t="s">
        <v>6</v>
      </c>
      <c r="I10" s="6">
        <v>8645</v>
      </c>
      <c r="J10" s="6">
        <v>103616</v>
      </c>
      <c r="K10" s="2"/>
      <c r="L10" s="10">
        <f t="shared" si="7"/>
        <v>8.3433060531192094E-2</v>
      </c>
      <c r="M10" s="3"/>
      <c r="N10" s="5" t="s">
        <v>6</v>
      </c>
      <c r="O10" s="9">
        <v>7422</v>
      </c>
      <c r="P10" s="9">
        <v>855</v>
      </c>
      <c r="Q10" s="9">
        <v>368</v>
      </c>
      <c r="R10" s="9">
        <v>0</v>
      </c>
      <c r="S10" s="5"/>
      <c r="T10" s="6">
        <v>81620</v>
      </c>
      <c r="U10" s="6">
        <v>17426</v>
      </c>
      <c r="V10" s="6">
        <v>4527</v>
      </c>
      <c r="W10" s="6">
        <v>43</v>
      </c>
      <c r="X10" t="str">
        <f t="shared" si="8"/>
        <v>CT</v>
      </c>
      <c r="Y10" s="13">
        <f t="shared" si="9"/>
        <v>9.0933594707179613E-2</v>
      </c>
      <c r="Z10" s="13">
        <f t="shared" si="3"/>
        <v>4.9064616090898655E-2</v>
      </c>
      <c r="AA10" s="13">
        <f t="shared" si="4"/>
        <v>8.1290037552463001E-2</v>
      </c>
      <c r="AB10" s="13">
        <f t="shared" si="5"/>
        <v>0</v>
      </c>
    </row>
    <row r="11" spans="2:32" x14ac:dyDescent="0.25">
      <c r="B11" s="5" t="s">
        <v>7</v>
      </c>
      <c r="C11" s="6">
        <v>2257</v>
      </c>
      <c r="D11" s="6">
        <v>57565</v>
      </c>
      <c r="F11" s="8">
        <f t="shared" si="6"/>
        <v>3.9207851993398768E-2</v>
      </c>
      <c r="H11" s="5" t="s">
        <v>7</v>
      </c>
      <c r="I11" s="6">
        <v>729</v>
      </c>
      <c r="J11" s="6">
        <v>8807</v>
      </c>
      <c r="K11" s="2"/>
      <c r="L11" s="10">
        <f t="shared" si="7"/>
        <v>8.2775065288974672E-2</v>
      </c>
      <c r="M11" s="3"/>
      <c r="N11" s="5" t="s">
        <v>7</v>
      </c>
      <c r="O11" s="9">
        <v>599</v>
      </c>
      <c r="P11" s="9">
        <v>130</v>
      </c>
      <c r="Q11" s="9">
        <v>0</v>
      </c>
      <c r="R11" s="9">
        <v>0</v>
      </c>
      <c r="S11" s="5"/>
      <c r="T11" s="6">
        <v>5693</v>
      </c>
      <c r="U11" s="6">
        <v>3114</v>
      </c>
      <c r="V11" s="6">
        <v>0</v>
      </c>
      <c r="W11" s="6">
        <v>0</v>
      </c>
      <c r="X11" t="str">
        <f t="shared" si="8"/>
        <v>DC</v>
      </c>
      <c r="Y11" s="13">
        <f t="shared" si="9"/>
        <v>0.10521693307570701</v>
      </c>
      <c r="Z11" s="13">
        <f t="shared" si="3"/>
        <v>4.1746949261400129E-2</v>
      </c>
      <c r="AA11" s="13" t="str">
        <f t="shared" si="4"/>
        <v>NA</v>
      </c>
      <c r="AB11" s="13" t="str">
        <f t="shared" si="5"/>
        <v>NA</v>
      </c>
    </row>
    <row r="12" spans="2:32" x14ac:dyDescent="0.25">
      <c r="B12" s="5" t="s">
        <v>8</v>
      </c>
      <c r="C12" s="6">
        <v>1815</v>
      </c>
      <c r="D12" s="6">
        <v>93346</v>
      </c>
      <c r="F12" s="8">
        <f t="shared" si="6"/>
        <v>1.9443789771388168E-2</v>
      </c>
      <c r="H12" s="5" t="s">
        <v>8</v>
      </c>
      <c r="I12" s="6">
        <v>3116</v>
      </c>
      <c r="J12" s="6">
        <v>50025</v>
      </c>
      <c r="K12" s="2"/>
      <c r="L12" s="10">
        <f t="shared" si="7"/>
        <v>6.2288855572213891E-2</v>
      </c>
      <c r="M12" s="3"/>
      <c r="N12" s="5" t="s">
        <v>8</v>
      </c>
      <c r="O12" s="9">
        <v>2341</v>
      </c>
      <c r="P12" s="9">
        <v>465</v>
      </c>
      <c r="Q12" s="9">
        <v>310</v>
      </c>
      <c r="R12" s="9">
        <v>0</v>
      </c>
      <c r="S12" s="5"/>
      <c r="T12" s="6">
        <v>31686</v>
      </c>
      <c r="U12" s="6">
        <v>13438</v>
      </c>
      <c r="V12" s="6">
        <v>4901</v>
      </c>
      <c r="W12" s="6">
        <v>0</v>
      </c>
      <c r="X12" t="str">
        <f t="shared" si="8"/>
        <v>DE</v>
      </c>
      <c r="Y12" s="13">
        <f t="shared" si="9"/>
        <v>7.3881209366912837E-2</v>
      </c>
      <c r="Z12" s="13">
        <f t="shared" si="3"/>
        <v>3.4603363595773179E-2</v>
      </c>
      <c r="AA12" s="13">
        <f t="shared" si="4"/>
        <v>6.3252397469904104E-2</v>
      </c>
      <c r="AB12" s="13" t="str">
        <f t="shared" si="5"/>
        <v>NA</v>
      </c>
    </row>
    <row r="13" spans="2:32" x14ac:dyDescent="0.25">
      <c r="B13" s="5" t="s">
        <v>9</v>
      </c>
      <c r="C13" s="6">
        <v>56518</v>
      </c>
      <c r="D13" s="6">
        <v>1534438</v>
      </c>
      <c r="F13" s="8">
        <f t="shared" si="6"/>
        <v>3.6833029421846956E-2</v>
      </c>
      <c r="H13" s="5" t="s">
        <v>9</v>
      </c>
      <c r="I13" s="6">
        <v>59749</v>
      </c>
      <c r="J13" s="6">
        <v>818444</v>
      </c>
      <c r="K13" s="2"/>
      <c r="L13" s="10">
        <f t="shared" si="7"/>
        <v>7.3003162097834431E-2</v>
      </c>
      <c r="M13" s="3"/>
      <c r="N13" s="5" t="s">
        <v>9</v>
      </c>
      <c r="O13" s="9">
        <v>45943</v>
      </c>
      <c r="P13" s="9">
        <v>11363</v>
      </c>
      <c r="Q13" s="9">
        <v>2438</v>
      </c>
      <c r="R13" s="9">
        <v>5</v>
      </c>
      <c r="S13" s="5"/>
      <c r="T13" s="6">
        <v>515329</v>
      </c>
      <c r="U13" s="6">
        <v>269604</v>
      </c>
      <c r="V13" s="6">
        <v>33054</v>
      </c>
      <c r="W13" s="6">
        <v>457</v>
      </c>
      <c r="X13" t="str">
        <f t="shared" si="8"/>
        <v>FL</v>
      </c>
      <c r="Y13" s="13">
        <f t="shared" si="9"/>
        <v>8.9152754842052359E-2</v>
      </c>
      <c r="Z13" s="13">
        <f t="shared" si="3"/>
        <v>4.2147000786338484E-2</v>
      </c>
      <c r="AA13" s="13">
        <f t="shared" si="4"/>
        <v>7.3758092817813273E-2</v>
      </c>
      <c r="AB13" s="13">
        <f t="shared" si="5"/>
        <v>1.0940919037199124E-2</v>
      </c>
    </row>
    <row r="14" spans="2:32" x14ac:dyDescent="0.25">
      <c r="B14" s="5" t="s">
        <v>10</v>
      </c>
      <c r="C14" s="6">
        <v>22305</v>
      </c>
      <c r="D14" s="6">
        <v>732412</v>
      </c>
      <c r="F14" s="8">
        <f t="shared" si="6"/>
        <v>3.0454170603430857E-2</v>
      </c>
      <c r="H14" s="5" t="s">
        <v>10</v>
      </c>
      <c r="I14" s="6">
        <v>36919</v>
      </c>
      <c r="J14" s="6">
        <v>491953</v>
      </c>
      <c r="K14" s="2"/>
      <c r="L14" s="10">
        <f t="shared" si="7"/>
        <v>7.5045786894276489E-2</v>
      </c>
      <c r="M14" s="3"/>
      <c r="N14" s="5" t="s">
        <v>10</v>
      </c>
      <c r="O14" s="9">
        <v>26642</v>
      </c>
      <c r="P14" s="9">
        <v>7974</v>
      </c>
      <c r="Q14" s="9">
        <v>2303</v>
      </c>
      <c r="R14" s="9">
        <v>0</v>
      </c>
      <c r="S14" s="5"/>
      <c r="T14" s="6">
        <v>304995</v>
      </c>
      <c r="U14" s="6">
        <v>156294</v>
      </c>
      <c r="V14" s="6">
        <v>30664</v>
      </c>
      <c r="W14" s="6">
        <v>0</v>
      </c>
      <c r="X14" t="str">
        <f t="shared" si="8"/>
        <v>GA</v>
      </c>
      <c r="Y14" s="13">
        <f t="shared" si="9"/>
        <v>8.7352251676256987E-2</v>
      </c>
      <c r="Z14" s="13">
        <f t="shared" si="3"/>
        <v>5.1019232983991705E-2</v>
      </c>
      <c r="AA14" s="13">
        <f t="shared" si="4"/>
        <v>7.510435690060005E-2</v>
      </c>
      <c r="AB14" s="13" t="str">
        <f t="shared" si="5"/>
        <v>NA</v>
      </c>
    </row>
    <row r="15" spans="2:32" x14ac:dyDescent="0.25">
      <c r="B15" s="5" t="s">
        <v>11</v>
      </c>
      <c r="C15" s="6">
        <v>221</v>
      </c>
      <c r="D15" s="6">
        <v>4673</v>
      </c>
      <c r="F15" s="8">
        <f t="shared" si="6"/>
        <v>4.7292959554889789E-2</v>
      </c>
      <c r="H15" s="5" t="s">
        <v>11</v>
      </c>
      <c r="I15" s="6">
        <v>7</v>
      </c>
      <c r="J15" s="6">
        <v>1287</v>
      </c>
      <c r="K15" s="2"/>
      <c r="L15" s="10">
        <f t="shared" si="7"/>
        <v>5.439005439005439E-3</v>
      </c>
      <c r="M15" s="3"/>
      <c r="N15" s="5" t="s">
        <v>11</v>
      </c>
      <c r="O15" s="9">
        <v>0</v>
      </c>
      <c r="P15" s="9">
        <v>7</v>
      </c>
      <c r="Q15" s="9">
        <v>0</v>
      </c>
      <c r="R15" s="9">
        <v>0</v>
      </c>
      <c r="S15" s="5"/>
      <c r="T15" s="6">
        <v>21</v>
      </c>
      <c r="U15" s="6">
        <v>1224</v>
      </c>
      <c r="V15" s="6">
        <v>42</v>
      </c>
      <c r="W15" s="6">
        <v>0</v>
      </c>
      <c r="X15" t="str">
        <f t="shared" si="8"/>
        <v>GU</v>
      </c>
      <c r="Y15" s="13">
        <f t="shared" si="9"/>
        <v>0</v>
      </c>
      <c r="Z15" s="13">
        <f t="shared" si="3"/>
        <v>5.7189542483660127E-3</v>
      </c>
      <c r="AA15" s="13">
        <f t="shared" si="4"/>
        <v>0</v>
      </c>
      <c r="AB15" s="13" t="str">
        <f t="shared" si="5"/>
        <v>NA</v>
      </c>
    </row>
    <row r="16" spans="2:32" x14ac:dyDescent="0.25">
      <c r="B16" s="5" t="s">
        <v>12</v>
      </c>
      <c r="C16" s="6">
        <v>4155</v>
      </c>
      <c r="D16" s="6">
        <v>87382</v>
      </c>
      <c r="F16" s="8">
        <f t="shared" si="6"/>
        <v>4.7549838639536747E-2</v>
      </c>
      <c r="H16" s="5" t="s">
        <v>12</v>
      </c>
      <c r="I16" s="6">
        <v>1944</v>
      </c>
      <c r="J16" s="6">
        <v>31489</v>
      </c>
      <c r="K16" s="2"/>
      <c r="L16" s="10">
        <f t="shared" si="7"/>
        <v>6.1735844263075997E-2</v>
      </c>
      <c r="M16" s="3"/>
      <c r="N16" s="5" t="s">
        <v>12</v>
      </c>
      <c r="O16" s="9">
        <v>712</v>
      </c>
      <c r="P16" s="9">
        <v>718</v>
      </c>
      <c r="Q16" s="9">
        <v>492</v>
      </c>
      <c r="R16" s="9">
        <v>22</v>
      </c>
      <c r="S16" s="5"/>
      <c r="T16" s="6">
        <v>7024</v>
      </c>
      <c r="U16" s="6">
        <v>19988</v>
      </c>
      <c r="V16" s="6">
        <v>3983</v>
      </c>
      <c r="W16" s="6">
        <v>494</v>
      </c>
      <c r="X16" t="str">
        <f t="shared" si="8"/>
        <v>HI</v>
      </c>
      <c r="Y16" s="13">
        <f t="shared" si="9"/>
        <v>0.10136674259681093</v>
      </c>
      <c r="Z16" s="13">
        <f t="shared" si="3"/>
        <v>3.5921552931759054E-2</v>
      </c>
      <c r="AA16" s="13">
        <f t="shared" si="4"/>
        <v>0.12352498116997239</v>
      </c>
      <c r="AB16" s="13">
        <f t="shared" si="5"/>
        <v>4.4534412955465584E-2</v>
      </c>
    </row>
    <row r="17" spans="2:28" x14ac:dyDescent="0.25">
      <c r="B17" s="5" t="s">
        <v>13</v>
      </c>
      <c r="C17" s="6">
        <v>2667</v>
      </c>
      <c r="D17" s="6">
        <v>237014</v>
      </c>
      <c r="F17" s="8">
        <f t="shared" si="6"/>
        <v>1.1252499852329399E-2</v>
      </c>
      <c r="H17" s="5" t="s">
        <v>13</v>
      </c>
      <c r="I17" s="6">
        <v>4219</v>
      </c>
      <c r="J17" s="6">
        <v>82418</v>
      </c>
      <c r="K17" s="2"/>
      <c r="L17" s="10">
        <f t="shared" si="7"/>
        <v>5.1190273969278555E-2</v>
      </c>
      <c r="M17" s="3"/>
      <c r="N17" s="5" t="s">
        <v>13</v>
      </c>
      <c r="O17" s="9">
        <v>2854</v>
      </c>
      <c r="P17" s="9">
        <v>692</v>
      </c>
      <c r="Q17" s="9">
        <v>671</v>
      </c>
      <c r="R17" s="9">
        <v>2</v>
      </c>
      <c r="S17" s="5"/>
      <c r="T17" s="6">
        <v>48370</v>
      </c>
      <c r="U17" s="6">
        <v>21245</v>
      </c>
      <c r="V17" s="6">
        <v>12784</v>
      </c>
      <c r="W17" s="6">
        <v>19</v>
      </c>
      <c r="X17" t="str">
        <f t="shared" si="8"/>
        <v>IA</v>
      </c>
      <c r="Y17" s="13">
        <f t="shared" si="9"/>
        <v>5.9003514575149886E-2</v>
      </c>
      <c r="Z17" s="13">
        <f t="shared" si="3"/>
        <v>3.2572369969404567E-2</v>
      </c>
      <c r="AA17" s="13">
        <f t="shared" si="4"/>
        <v>5.2487484355444307E-2</v>
      </c>
      <c r="AB17" s="13">
        <f t="shared" si="5"/>
        <v>0.10526315789473684</v>
      </c>
    </row>
    <row r="18" spans="2:28" x14ac:dyDescent="0.25">
      <c r="B18" s="5" t="s">
        <v>14</v>
      </c>
      <c r="C18" s="6">
        <v>2577</v>
      </c>
      <c r="D18" s="6">
        <v>178620</v>
      </c>
      <c r="F18" s="8">
        <f t="shared" si="6"/>
        <v>1.4427275780987571E-2</v>
      </c>
      <c r="H18" s="5" t="s">
        <v>14</v>
      </c>
      <c r="I18" s="6">
        <v>4637</v>
      </c>
      <c r="J18" s="6">
        <v>70851</v>
      </c>
      <c r="K18" s="2"/>
      <c r="L18" s="10">
        <f t="shared" si="7"/>
        <v>6.5447206108594086E-2</v>
      </c>
      <c r="M18" s="3"/>
      <c r="N18" s="5" t="s">
        <v>14</v>
      </c>
      <c r="O18" s="9">
        <v>3495</v>
      </c>
      <c r="P18" s="9">
        <v>769</v>
      </c>
      <c r="Q18" s="9">
        <v>370</v>
      </c>
      <c r="R18" s="9">
        <v>3</v>
      </c>
      <c r="S18" s="5"/>
      <c r="T18" s="6">
        <v>38554</v>
      </c>
      <c r="U18" s="6">
        <v>25426</v>
      </c>
      <c r="V18" s="6">
        <v>6644</v>
      </c>
      <c r="W18" s="6">
        <v>227</v>
      </c>
      <c r="X18" t="str">
        <f t="shared" si="8"/>
        <v>ID</v>
      </c>
      <c r="Y18" s="13">
        <f t="shared" si="9"/>
        <v>9.0652072417907348E-2</v>
      </c>
      <c r="Z18" s="13">
        <f t="shared" si="3"/>
        <v>3.0244631479587822E-2</v>
      </c>
      <c r="AA18" s="13">
        <f t="shared" si="4"/>
        <v>5.5689343768813966E-2</v>
      </c>
      <c r="AB18" s="13">
        <f t="shared" si="5"/>
        <v>1.3215859030837005E-2</v>
      </c>
    </row>
    <row r="19" spans="2:28" x14ac:dyDescent="0.25">
      <c r="B19" s="5" t="s">
        <v>15</v>
      </c>
      <c r="C19" s="6">
        <v>28400</v>
      </c>
      <c r="D19" s="6">
        <v>1036481</v>
      </c>
      <c r="F19" s="8">
        <f t="shared" si="6"/>
        <v>2.7400405796150627E-2</v>
      </c>
      <c r="H19" s="5" t="s">
        <v>15</v>
      </c>
      <c r="I19" s="6">
        <v>24658</v>
      </c>
      <c r="J19" s="6">
        <v>348693</v>
      </c>
      <c r="K19" s="2"/>
      <c r="L19" s="10">
        <f t="shared" si="7"/>
        <v>7.0715500454554575E-2</v>
      </c>
      <c r="M19" s="3"/>
      <c r="N19" s="5" t="s">
        <v>15</v>
      </c>
      <c r="O19" s="9">
        <v>20724</v>
      </c>
      <c r="P19" s="9">
        <v>2717</v>
      </c>
      <c r="Q19" s="9">
        <v>1216</v>
      </c>
      <c r="R19" s="9">
        <v>1</v>
      </c>
      <c r="S19" s="5"/>
      <c r="T19" s="6">
        <v>260008</v>
      </c>
      <c r="U19" s="6">
        <v>66279</v>
      </c>
      <c r="V19" s="6">
        <v>22389</v>
      </c>
      <c r="W19" s="6">
        <v>17</v>
      </c>
      <c r="X19" t="str">
        <f t="shared" si="8"/>
        <v>IL</v>
      </c>
      <c r="Y19" s="13">
        <f t="shared" si="9"/>
        <v>7.9705239838774186E-2</v>
      </c>
      <c r="Z19" s="13">
        <f t="shared" si="3"/>
        <v>4.0993376484255946E-2</v>
      </c>
      <c r="AA19" s="13">
        <f t="shared" si="4"/>
        <v>5.4312385546473718E-2</v>
      </c>
      <c r="AB19" s="13">
        <f t="shared" si="5"/>
        <v>5.8823529411764705E-2</v>
      </c>
    </row>
    <row r="20" spans="2:28" x14ac:dyDescent="0.25">
      <c r="B20" s="5" t="s">
        <v>16</v>
      </c>
      <c r="C20" s="6">
        <v>7182</v>
      </c>
      <c r="D20" s="6">
        <v>493096</v>
      </c>
      <c r="F20" s="8">
        <f t="shared" si="6"/>
        <v>1.4565115109431023E-2</v>
      </c>
      <c r="H20" s="5" t="s">
        <v>16</v>
      </c>
      <c r="I20" s="6">
        <v>15689</v>
      </c>
      <c r="J20" s="6">
        <v>283969</v>
      </c>
      <c r="K20" s="2"/>
      <c r="L20" s="10">
        <f t="shared" si="7"/>
        <v>5.5248988445921916E-2</v>
      </c>
      <c r="M20" s="3"/>
      <c r="N20" s="5" t="s">
        <v>16</v>
      </c>
      <c r="O20" s="9">
        <v>11271</v>
      </c>
      <c r="P20" s="9">
        <v>2006</v>
      </c>
      <c r="Q20" s="9">
        <v>2409</v>
      </c>
      <c r="R20" s="9">
        <v>3</v>
      </c>
      <c r="S20" s="5"/>
      <c r="T20" s="6">
        <v>193427</v>
      </c>
      <c r="U20" s="6">
        <v>55285</v>
      </c>
      <c r="V20" s="6">
        <v>35224</v>
      </c>
      <c r="W20" s="6">
        <v>33</v>
      </c>
      <c r="X20" t="str">
        <f t="shared" si="8"/>
        <v>IN</v>
      </c>
      <c r="Y20" s="13">
        <f t="shared" si="9"/>
        <v>5.8270045029907923E-2</v>
      </c>
      <c r="Z20" s="13">
        <f t="shared" si="3"/>
        <v>3.6284706520756084E-2</v>
      </c>
      <c r="AA20" s="13">
        <f t="shared" si="4"/>
        <v>6.8390869861458092E-2</v>
      </c>
      <c r="AB20" s="13">
        <f t="shared" si="5"/>
        <v>9.0909090909090912E-2</v>
      </c>
    </row>
    <row r="21" spans="2:28" x14ac:dyDescent="0.25">
      <c r="B21" s="5" t="s">
        <v>17</v>
      </c>
      <c r="C21" s="6">
        <v>3193</v>
      </c>
      <c r="D21" s="6">
        <v>178081</v>
      </c>
      <c r="F21" s="8">
        <f t="shared" si="6"/>
        <v>1.793004307028824E-2</v>
      </c>
      <c r="H21" s="5" t="s">
        <v>17</v>
      </c>
      <c r="I21" s="6">
        <v>5063</v>
      </c>
      <c r="J21" s="6">
        <v>98248</v>
      </c>
      <c r="K21" s="2"/>
      <c r="L21" s="10">
        <f t="shared" si="7"/>
        <v>5.1532855630648973E-2</v>
      </c>
      <c r="M21" s="3"/>
      <c r="N21" s="5" t="s">
        <v>17</v>
      </c>
      <c r="O21" s="9">
        <v>3423</v>
      </c>
      <c r="P21" s="9">
        <v>1061</v>
      </c>
      <c r="Q21" s="9">
        <v>576</v>
      </c>
      <c r="R21" s="9">
        <v>3</v>
      </c>
      <c r="S21" s="5"/>
      <c r="T21" s="6">
        <v>58317</v>
      </c>
      <c r="U21" s="6">
        <v>29985</v>
      </c>
      <c r="V21" s="6">
        <v>9725</v>
      </c>
      <c r="W21" s="6">
        <v>221</v>
      </c>
      <c r="X21" t="str">
        <f t="shared" si="8"/>
        <v>KS</v>
      </c>
      <c r="Y21" s="13">
        <f t="shared" si="9"/>
        <v>5.8696435001800502E-2</v>
      </c>
      <c r="Z21" s="13">
        <f t="shared" si="3"/>
        <v>3.538435884608971E-2</v>
      </c>
      <c r="AA21" s="13">
        <f t="shared" si="4"/>
        <v>5.9228791773778919E-2</v>
      </c>
      <c r="AB21" s="13">
        <f t="shared" si="5"/>
        <v>1.3574660633484163E-2</v>
      </c>
    </row>
    <row r="22" spans="2:28" x14ac:dyDescent="0.25">
      <c r="B22" s="5" t="s">
        <v>18</v>
      </c>
      <c r="C22" s="6">
        <v>4026</v>
      </c>
      <c r="D22" s="6">
        <v>254112</v>
      </c>
      <c r="F22" s="8">
        <f t="shared" si="6"/>
        <v>1.5843407631280695E-2</v>
      </c>
      <c r="H22" s="5" t="s">
        <v>18</v>
      </c>
      <c r="I22" s="6">
        <v>8307</v>
      </c>
      <c r="J22" s="6">
        <v>161637</v>
      </c>
      <c r="K22" s="2"/>
      <c r="L22" s="10">
        <f t="shared" si="7"/>
        <v>5.1392936023311492E-2</v>
      </c>
      <c r="M22" s="3"/>
      <c r="N22" s="5" t="s">
        <v>18</v>
      </c>
      <c r="O22" s="9">
        <v>5262</v>
      </c>
      <c r="P22" s="9">
        <v>1424</v>
      </c>
      <c r="Q22" s="9">
        <v>1621</v>
      </c>
      <c r="R22" s="9">
        <v>0</v>
      </c>
      <c r="S22" s="5"/>
      <c r="T22" s="6">
        <v>94414</v>
      </c>
      <c r="U22" s="6">
        <v>39939</v>
      </c>
      <c r="V22" s="6">
        <v>27284</v>
      </c>
      <c r="W22" s="6">
        <v>0</v>
      </c>
      <c r="X22" t="str">
        <f t="shared" si="8"/>
        <v>KY</v>
      </c>
      <c r="Y22" s="13">
        <f t="shared" si="9"/>
        <v>5.57332598978965E-2</v>
      </c>
      <c r="Z22" s="13">
        <f t="shared" si="3"/>
        <v>3.5654372918701022E-2</v>
      </c>
      <c r="AA22" s="13">
        <f t="shared" si="4"/>
        <v>5.941210966133998E-2</v>
      </c>
      <c r="AB22" s="13" t="str">
        <f t="shared" si="5"/>
        <v>NA</v>
      </c>
    </row>
    <row r="23" spans="2:28" x14ac:dyDescent="0.25">
      <c r="B23" s="5" t="s">
        <v>19</v>
      </c>
      <c r="C23" s="6">
        <v>8650</v>
      </c>
      <c r="D23" s="6">
        <v>236231</v>
      </c>
      <c r="F23" s="8">
        <f t="shared" si="6"/>
        <v>3.6616701449005425E-2</v>
      </c>
      <c r="H23" s="5" t="s">
        <v>19</v>
      </c>
      <c r="I23" s="6">
        <v>16090</v>
      </c>
      <c r="J23" s="6">
        <v>185446</v>
      </c>
      <c r="K23" s="2"/>
      <c r="L23" s="10">
        <f t="shared" si="7"/>
        <v>8.6763801861458323E-2</v>
      </c>
      <c r="M23" s="3"/>
      <c r="N23" s="5" t="s">
        <v>19</v>
      </c>
      <c r="O23" s="9">
        <v>10067</v>
      </c>
      <c r="P23" s="9">
        <v>2211</v>
      </c>
      <c r="Q23" s="9">
        <v>3812</v>
      </c>
      <c r="R23" s="9">
        <v>0</v>
      </c>
      <c r="S23" s="5"/>
      <c r="T23" s="6">
        <v>105607</v>
      </c>
      <c r="U23" s="6">
        <v>40526</v>
      </c>
      <c r="V23" s="6">
        <v>39279</v>
      </c>
      <c r="W23" s="6">
        <v>34</v>
      </c>
      <c r="X23" t="str">
        <f t="shared" si="8"/>
        <v>LA</v>
      </c>
      <c r="Y23" s="13">
        <f t="shared" si="9"/>
        <v>9.5325120493906651E-2</v>
      </c>
      <c r="Z23" s="13">
        <f t="shared" si="3"/>
        <v>5.4557567981049201E-2</v>
      </c>
      <c r="AA23" s="13">
        <f t="shared" si="4"/>
        <v>9.7049313882736327E-2</v>
      </c>
      <c r="AB23" s="13">
        <f t="shared" si="5"/>
        <v>0</v>
      </c>
    </row>
    <row r="24" spans="2:28" x14ac:dyDescent="0.25">
      <c r="B24" s="5" t="s">
        <v>20</v>
      </c>
      <c r="C24" s="6">
        <v>12418</v>
      </c>
      <c r="D24" s="6">
        <v>569866</v>
      </c>
      <c r="F24" s="8">
        <f t="shared" si="6"/>
        <v>2.1791087729396034E-2</v>
      </c>
      <c r="H24" s="5" t="s">
        <v>20</v>
      </c>
      <c r="I24" s="6">
        <v>8882</v>
      </c>
      <c r="J24" s="6">
        <v>113771</v>
      </c>
      <c r="K24" s="2"/>
      <c r="L24" s="10">
        <f t="shared" si="7"/>
        <v>7.8069103725905545E-2</v>
      </c>
      <c r="M24" s="3"/>
      <c r="N24" s="5" t="s">
        <v>20</v>
      </c>
      <c r="O24" s="9">
        <v>7432</v>
      </c>
      <c r="P24" s="9">
        <v>1070</v>
      </c>
      <c r="Q24" s="9">
        <v>380</v>
      </c>
      <c r="R24" s="9">
        <v>0</v>
      </c>
      <c r="S24" s="5"/>
      <c r="T24" s="6">
        <v>82546</v>
      </c>
      <c r="U24" s="6">
        <v>26673</v>
      </c>
      <c r="V24" s="6">
        <v>4514</v>
      </c>
      <c r="W24" s="6">
        <v>38</v>
      </c>
      <c r="X24" t="str">
        <f t="shared" si="8"/>
        <v>MA</v>
      </c>
      <c r="Y24" s="13">
        <f t="shared" si="9"/>
        <v>9.0034647348145272E-2</v>
      </c>
      <c r="Z24" s="13">
        <f t="shared" si="3"/>
        <v>4.0115472575263378E-2</v>
      </c>
      <c r="AA24" s="13">
        <f t="shared" si="4"/>
        <v>8.4182543198936644E-2</v>
      </c>
      <c r="AB24" s="13">
        <f t="shared" si="5"/>
        <v>0</v>
      </c>
    </row>
    <row r="25" spans="2:28" x14ac:dyDescent="0.25">
      <c r="B25" s="5" t="s">
        <v>21</v>
      </c>
      <c r="C25" s="6">
        <v>16557</v>
      </c>
      <c r="D25" s="6">
        <v>527907</v>
      </c>
      <c r="F25" s="8">
        <f t="shared" si="6"/>
        <v>3.1363478794560404E-2</v>
      </c>
      <c r="H25" s="5" t="s">
        <v>21</v>
      </c>
      <c r="I25" s="6">
        <v>21518</v>
      </c>
      <c r="J25" s="6">
        <v>281857</v>
      </c>
      <c r="K25" s="2"/>
      <c r="L25" s="10">
        <f t="shared" si="7"/>
        <v>7.6343677822441877E-2</v>
      </c>
      <c r="M25" s="3"/>
      <c r="N25" s="5" t="s">
        <v>21</v>
      </c>
      <c r="O25" s="9">
        <v>16774</v>
      </c>
      <c r="P25" s="9">
        <v>3587</v>
      </c>
      <c r="Q25" s="9">
        <v>1157</v>
      </c>
      <c r="R25" s="9">
        <v>0</v>
      </c>
      <c r="S25" s="5"/>
      <c r="T25" s="6">
        <v>179442</v>
      </c>
      <c r="U25" s="6">
        <v>86341</v>
      </c>
      <c r="V25" s="6">
        <v>16074</v>
      </c>
      <c r="W25" s="6">
        <v>0</v>
      </c>
      <c r="X25" t="str">
        <f t="shared" si="8"/>
        <v>MD</v>
      </c>
      <c r="Y25" s="13">
        <f t="shared" si="9"/>
        <v>9.3478672774489804E-2</v>
      </c>
      <c r="Z25" s="13">
        <f t="shared" si="3"/>
        <v>4.1544573261833889E-2</v>
      </c>
      <c r="AA25" s="13">
        <f t="shared" si="4"/>
        <v>7.1979594376010952E-2</v>
      </c>
      <c r="AB25" s="13" t="str">
        <f t="shared" si="5"/>
        <v>NA</v>
      </c>
    </row>
    <row r="26" spans="2:28" x14ac:dyDescent="0.25">
      <c r="B26" s="5" t="s">
        <v>22</v>
      </c>
      <c r="C26" s="6">
        <v>1512</v>
      </c>
      <c r="D26" s="6">
        <v>87901</v>
      </c>
      <c r="F26" s="8">
        <f t="shared" si="6"/>
        <v>1.7201169497502871E-2</v>
      </c>
      <c r="H26" s="5" t="s">
        <v>22</v>
      </c>
      <c r="I26" s="6">
        <v>1978</v>
      </c>
      <c r="J26" s="6">
        <v>38436</v>
      </c>
      <c r="K26" s="2"/>
      <c r="L26" s="10">
        <f t="shared" si="7"/>
        <v>5.1462170881465291E-2</v>
      </c>
      <c r="M26" s="3"/>
      <c r="N26" s="5" t="s">
        <v>22</v>
      </c>
      <c r="O26" s="9">
        <v>1120</v>
      </c>
      <c r="P26" s="9">
        <v>393</v>
      </c>
      <c r="Q26" s="9">
        <v>465</v>
      </c>
      <c r="R26" s="9">
        <v>0</v>
      </c>
      <c r="S26" s="5"/>
      <c r="T26" s="6">
        <v>18956</v>
      </c>
      <c r="U26" s="6">
        <v>11947</v>
      </c>
      <c r="V26" s="6">
        <v>7517</v>
      </c>
      <c r="W26" s="6">
        <v>16</v>
      </c>
      <c r="X26" t="str">
        <f t="shared" si="8"/>
        <v>ME</v>
      </c>
      <c r="Y26" s="13">
        <f t="shared" si="9"/>
        <v>5.9084194977843424E-2</v>
      </c>
      <c r="Z26" s="13">
        <f t="shared" si="3"/>
        <v>3.2895287519879468E-2</v>
      </c>
      <c r="AA26" s="13">
        <f t="shared" si="4"/>
        <v>6.1859784488492747E-2</v>
      </c>
      <c r="AB26" s="13">
        <f t="shared" si="5"/>
        <v>0</v>
      </c>
    </row>
    <row r="27" spans="2:28" x14ac:dyDescent="0.25">
      <c r="B27" s="5" t="s">
        <v>23</v>
      </c>
      <c r="C27" s="6">
        <v>14372</v>
      </c>
      <c r="D27" s="6">
        <v>823342</v>
      </c>
      <c r="F27" s="8">
        <f t="shared" si="6"/>
        <v>1.7455686701273589E-2</v>
      </c>
      <c r="H27" s="5" t="s">
        <v>23</v>
      </c>
      <c r="I27" s="6">
        <v>16537</v>
      </c>
      <c r="J27" s="6">
        <v>283003</v>
      </c>
      <c r="K27" s="2"/>
      <c r="L27" s="10">
        <f t="shared" si="7"/>
        <v>5.8434009533467841E-2</v>
      </c>
      <c r="M27" s="3"/>
      <c r="N27" s="5" t="s">
        <v>23</v>
      </c>
      <c r="O27" s="9">
        <v>12084</v>
      </c>
      <c r="P27" s="9">
        <v>2097</v>
      </c>
      <c r="Q27" s="9">
        <v>2349</v>
      </c>
      <c r="R27" s="9">
        <v>7</v>
      </c>
      <c r="S27" s="5"/>
      <c r="T27" s="6">
        <v>190275</v>
      </c>
      <c r="U27" s="6">
        <v>57138</v>
      </c>
      <c r="V27" s="6">
        <v>35030</v>
      </c>
      <c r="W27" s="6">
        <v>560</v>
      </c>
      <c r="X27" t="str">
        <f t="shared" si="8"/>
        <v>MI</v>
      </c>
      <c r="Y27" s="13">
        <f t="shared" si="9"/>
        <v>6.3508080409932985E-2</v>
      </c>
      <c r="Z27" s="13">
        <f t="shared" si="3"/>
        <v>3.6700619552661976E-2</v>
      </c>
      <c r="AA27" s="13">
        <f t="shared" si="4"/>
        <v>6.7056808449900085E-2</v>
      </c>
      <c r="AB27" s="13">
        <f t="shared" si="5"/>
        <v>1.2500000000000001E-2</v>
      </c>
    </row>
    <row r="28" spans="2:28" x14ac:dyDescent="0.25">
      <c r="B28" s="5" t="s">
        <v>24</v>
      </c>
      <c r="C28" s="6">
        <v>11017</v>
      </c>
      <c r="D28" s="6">
        <v>604559</v>
      </c>
      <c r="F28" s="8">
        <f t="shared" si="6"/>
        <v>1.8223200713247178E-2</v>
      </c>
      <c r="H28" s="5" t="s">
        <v>24</v>
      </c>
      <c r="I28" s="6">
        <v>8573</v>
      </c>
      <c r="J28" s="6">
        <v>167036</v>
      </c>
      <c r="K28" s="2"/>
      <c r="L28" s="10">
        <f t="shared" si="7"/>
        <v>5.1324265427811967E-2</v>
      </c>
      <c r="M28" s="3"/>
      <c r="N28" s="5" t="s">
        <v>24</v>
      </c>
      <c r="O28" s="9">
        <v>6186</v>
      </c>
      <c r="P28" s="9">
        <v>1260</v>
      </c>
      <c r="Q28" s="9">
        <v>1121</v>
      </c>
      <c r="R28" s="9">
        <v>6</v>
      </c>
      <c r="S28" s="5"/>
      <c r="T28" s="6">
        <v>104529</v>
      </c>
      <c r="U28" s="6">
        <v>41052</v>
      </c>
      <c r="V28" s="6">
        <v>21335</v>
      </c>
      <c r="W28" s="6">
        <v>120</v>
      </c>
      <c r="X28" t="str">
        <f t="shared" si="8"/>
        <v>MN</v>
      </c>
      <c r="Y28" s="13">
        <f t="shared" si="9"/>
        <v>5.9179749160520045E-2</v>
      </c>
      <c r="Z28" s="13">
        <f t="shared" si="3"/>
        <v>3.0692779888921367E-2</v>
      </c>
      <c r="AA28" s="13">
        <f t="shared" si="4"/>
        <v>5.2542770096086246E-2</v>
      </c>
      <c r="AB28" s="13">
        <f t="shared" si="5"/>
        <v>0.05</v>
      </c>
    </row>
    <row r="29" spans="2:28" x14ac:dyDescent="0.25">
      <c r="B29" s="5" t="s">
        <v>25</v>
      </c>
      <c r="C29" s="6">
        <v>7778</v>
      </c>
      <c r="D29" s="6">
        <v>460635</v>
      </c>
      <c r="F29" s="8">
        <f t="shared" si="6"/>
        <v>1.688538647736277E-2</v>
      </c>
      <c r="H29" s="5" t="s">
        <v>25</v>
      </c>
      <c r="I29" s="6">
        <v>13233</v>
      </c>
      <c r="J29" s="6">
        <v>248903</v>
      </c>
      <c r="K29" s="2"/>
      <c r="L29" s="10">
        <f t="shared" si="7"/>
        <v>5.3165289289401896E-2</v>
      </c>
      <c r="M29" s="3"/>
      <c r="N29" s="5" t="s">
        <v>25</v>
      </c>
      <c r="O29" s="9">
        <v>9013</v>
      </c>
      <c r="P29" s="9">
        <v>2057</v>
      </c>
      <c r="Q29" s="9">
        <v>2162</v>
      </c>
      <c r="R29" s="9">
        <v>1</v>
      </c>
      <c r="S29" s="5"/>
      <c r="T29" s="6">
        <v>151351</v>
      </c>
      <c r="U29" s="6">
        <v>61611</v>
      </c>
      <c r="V29" s="6">
        <v>35909</v>
      </c>
      <c r="W29" s="6">
        <v>32</v>
      </c>
      <c r="X29" t="str">
        <f t="shared" si="8"/>
        <v>MO</v>
      </c>
      <c r="Y29" s="13">
        <f t="shared" si="9"/>
        <v>5.9550316813235457E-2</v>
      </c>
      <c r="Z29" s="13">
        <f t="shared" si="3"/>
        <v>3.3386895197286201E-2</v>
      </c>
      <c r="AA29" s="13">
        <f t="shared" si="4"/>
        <v>6.0207747361385726E-2</v>
      </c>
      <c r="AB29" s="13">
        <f t="shared" si="5"/>
        <v>3.125E-2</v>
      </c>
    </row>
    <row r="30" spans="2:28" x14ac:dyDescent="0.25">
      <c r="B30" s="5" t="s">
        <v>26</v>
      </c>
      <c r="C30" s="6">
        <v>2585</v>
      </c>
      <c r="D30" s="6">
        <v>102673</v>
      </c>
      <c r="F30" s="8">
        <f t="shared" si="6"/>
        <v>2.5177018300819105E-2</v>
      </c>
      <c r="H30" s="5" t="s">
        <v>26</v>
      </c>
      <c r="I30" s="6">
        <v>7275</v>
      </c>
      <c r="J30" s="6">
        <v>114913</v>
      </c>
      <c r="K30" s="2"/>
      <c r="L30" s="10">
        <f t="shared" si="7"/>
        <v>6.3308764021477115E-2</v>
      </c>
      <c r="M30" s="3"/>
      <c r="N30" s="5" t="s">
        <v>26</v>
      </c>
      <c r="O30" s="9">
        <v>4375</v>
      </c>
      <c r="P30" s="9">
        <v>1194</v>
      </c>
      <c r="Q30" s="9">
        <v>1706</v>
      </c>
      <c r="R30" s="9">
        <v>0</v>
      </c>
      <c r="S30" s="5"/>
      <c r="T30" s="6">
        <v>65464</v>
      </c>
      <c r="U30" s="6">
        <v>27376</v>
      </c>
      <c r="V30" s="6">
        <v>22071</v>
      </c>
      <c r="W30" s="6">
        <v>2</v>
      </c>
      <c r="X30" t="str">
        <f t="shared" si="8"/>
        <v>MS</v>
      </c>
      <c r="Y30" s="13">
        <f t="shared" si="9"/>
        <v>6.683062446535501E-2</v>
      </c>
      <c r="Z30" s="13">
        <f t="shared" si="3"/>
        <v>4.3614845119812978E-2</v>
      </c>
      <c r="AA30" s="13">
        <f t="shared" si="4"/>
        <v>7.7295999275066835E-2</v>
      </c>
      <c r="AB30" s="13">
        <f t="shared" si="5"/>
        <v>0</v>
      </c>
    </row>
    <row r="31" spans="2:28" x14ac:dyDescent="0.25">
      <c r="B31" s="5" t="s">
        <v>27</v>
      </c>
      <c r="C31" s="6">
        <v>1415</v>
      </c>
      <c r="D31" s="6">
        <v>90681</v>
      </c>
      <c r="F31" s="8">
        <f t="shared" si="6"/>
        <v>1.5604150814393312E-2</v>
      </c>
      <c r="H31" s="5" t="s">
        <v>27</v>
      </c>
      <c r="I31" s="6">
        <v>1391</v>
      </c>
      <c r="J31" s="6">
        <v>34099</v>
      </c>
      <c r="K31" s="2"/>
      <c r="L31" s="10">
        <f t="shared" si="7"/>
        <v>4.0792985131528785E-2</v>
      </c>
      <c r="M31" s="3"/>
      <c r="N31" s="5" t="s">
        <v>27</v>
      </c>
      <c r="O31" s="9">
        <v>796</v>
      </c>
      <c r="P31" s="9">
        <v>366</v>
      </c>
      <c r="Q31" s="9">
        <v>222</v>
      </c>
      <c r="R31" s="9">
        <v>7</v>
      </c>
      <c r="S31" s="5"/>
      <c r="T31" s="6">
        <v>14488</v>
      </c>
      <c r="U31" s="6">
        <v>13975</v>
      </c>
      <c r="V31" s="6">
        <v>5161</v>
      </c>
      <c r="W31" s="6">
        <v>475</v>
      </c>
      <c r="X31" t="str">
        <f t="shared" si="8"/>
        <v>MT</v>
      </c>
      <c r="Y31" s="13">
        <f t="shared" si="9"/>
        <v>5.4942020982882388E-2</v>
      </c>
      <c r="Z31" s="13">
        <f t="shared" si="3"/>
        <v>2.6189624329159212E-2</v>
      </c>
      <c r="AA31" s="13">
        <f t="shared" si="4"/>
        <v>4.3014919589226895E-2</v>
      </c>
      <c r="AB31" s="13">
        <f t="shared" si="5"/>
        <v>1.4736842105263158E-2</v>
      </c>
    </row>
    <row r="32" spans="2:28" x14ac:dyDescent="0.25">
      <c r="B32" s="5" t="s">
        <v>28</v>
      </c>
      <c r="C32" s="6">
        <v>15702</v>
      </c>
      <c r="D32" s="6">
        <v>764317</v>
      </c>
      <c r="F32" s="8">
        <f t="shared" si="6"/>
        <v>2.0543831944075559E-2</v>
      </c>
      <c r="H32" s="5" t="s">
        <v>28</v>
      </c>
      <c r="I32" s="6">
        <v>21936</v>
      </c>
      <c r="J32" s="6">
        <v>414446</v>
      </c>
      <c r="K32" s="2"/>
      <c r="L32" s="10">
        <f t="shared" si="7"/>
        <v>5.2928487667874703E-2</v>
      </c>
      <c r="M32" s="3"/>
      <c r="N32" s="5" t="s">
        <v>28</v>
      </c>
      <c r="O32" s="9">
        <v>12815</v>
      </c>
      <c r="P32" s="9">
        <v>5968</v>
      </c>
      <c r="Q32" s="9">
        <v>3142</v>
      </c>
      <c r="R32" s="9">
        <v>11</v>
      </c>
      <c r="S32" s="5"/>
      <c r="T32" s="6">
        <v>197104</v>
      </c>
      <c r="U32" s="6">
        <v>171875</v>
      </c>
      <c r="V32" s="6">
        <v>45077</v>
      </c>
      <c r="W32" s="6">
        <v>390</v>
      </c>
      <c r="X32" t="str">
        <f t="shared" si="8"/>
        <v>NC</v>
      </c>
      <c r="Y32" s="13">
        <f t="shared" si="9"/>
        <v>6.5016438022566764E-2</v>
      </c>
      <c r="Z32" s="13">
        <f t="shared" si="3"/>
        <v>3.4722909090909089E-2</v>
      </c>
      <c r="AA32" s="13">
        <f t="shared" si="4"/>
        <v>6.970295272533665E-2</v>
      </c>
      <c r="AB32" s="13">
        <f t="shared" si="5"/>
        <v>2.8205128205128206E-2</v>
      </c>
    </row>
    <row r="33" spans="2:28" x14ac:dyDescent="0.25">
      <c r="B33" s="5" t="s">
        <v>29</v>
      </c>
      <c r="C33" s="6">
        <v>948</v>
      </c>
      <c r="D33" s="6">
        <v>51355</v>
      </c>
      <c r="F33" s="8">
        <f t="shared" si="6"/>
        <v>1.8459741018401324E-2</v>
      </c>
      <c r="H33" s="5" t="s">
        <v>29</v>
      </c>
      <c r="I33" s="6">
        <v>980</v>
      </c>
      <c r="J33" s="6">
        <v>16215</v>
      </c>
      <c r="K33" s="2"/>
      <c r="L33" s="10">
        <f t="shared" si="7"/>
        <v>6.0437866173296328E-2</v>
      </c>
      <c r="M33" s="3"/>
      <c r="N33" s="5" t="s">
        <v>29</v>
      </c>
      <c r="O33" s="9">
        <v>607</v>
      </c>
      <c r="P33" s="9">
        <v>260</v>
      </c>
      <c r="Q33" s="9">
        <v>109</v>
      </c>
      <c r="R33" s="9">
        <v>4</v>
      </c>
      <c r="S33" s="5"/>
      <c r="T33" s="6">
        <v>7561</v>
      </c>
      <c r="U33" s="6">
        <v>6906</v>
      </c>
      <c r="V33" s="6">
        <v>1543</v>
      </c>
      <c r="W33" s="6">
        <v>205</v>
      </c>
      <c r="X33" t="str">
        <f t="shared" si="8"/>
        <v>ND</v>
      </c>
      <c r="Y33" s="13">
        <f t="shared" si="9"/>
        <v>8.02803861923026E-2</v>
      </c>
      <c r="Z33" s="13">
        <f t="shared" si="3"/>
        <v>3.7648421662322615E-2</v>
      </c>
      <c r="AA33" s="13">
        <f t="shared" si="4"/>
        <v>7.0641607258587175E-2</v>
      </c>
      <c r="AB33" s="13">
        <f t="shared" si="5"/>
        <v>1.9512195121951219E-2</v>
      </c>
    </row>
    <row r="34" spans="2:28" x14ac:dyDescent="0.25">
      <c r="B34" s="5" t="s">
        <v>30</v>
      </c>
      <c r="C34" s="6">
        <v>2222</v>
      </c>
      <c r="D34" s="6">
        <v>146318</v>
      </c>
      <c r="F34" s="8">
        <f t="shared" si="6"/>
        <v>1.5186101504941292E-2</v>
      </c>
      <c r="H34" s="5" t="s">
        <v>30</v>
      </c>
      <c r="I34" s="6">
        <v>2730</v>
      </c>
      <c r="J34" s="6">
        <v>67487</v>
      </c>
      <c r="K34" s="2"/>
      <c r="L34" s="10">
        <f t="shared" si="7"/>
        <v>4.04522352453065E-2</v>
      </c>
      <c r="M34" s="3"/>
      <c r="N34" s="5" t="s">
        <v>30</v>
      </c>
      <c r="O34" s="9">
        <v>1894</v>
      </c>
      <c r="P34" s="9">
        <v>548</v>
      </c>
      <c r="Q34" s="9">
        <v>283</v>
      </c>
      <c r="R34" s="9">
        <v>5</v>
      </c>
      <c r="S34" s="5"/>
      <c r="T34" s="6">
        <v>37614</v>
      </c>
      <c r="U34" s="6">
        <v>22337</v>
      </c>
      <c r="V34" s="6">
        <v>7423</v>
      </c>
      <c r="W34" s="6">
        <v>113</v>
      </c>
      <c r="X34" t="str">
        <f t="shared" si="8"/>
        <v>NE</v>
      </c>
      <c r="Y34" s="13">
        <f t="shared" si="9"/>
        <v>5.0353591747753494E-2</v>
      </c>
      <c r="Z34" s="13">
        <f t="shared" si="3"/>
        <v>2.4533285579979407E-2</v>
      </c>
      <c r="AA34" s="13">
        <f t="shared" si="4"/>
        <v>3.8124747406708875E-2</v>
      </c>
      <c r="AB34" s="13">
        <f t="shared" si="5"/>
        <v>4.4247787610619468E-2</v>
      </c>
    </row>
    <row r="35" spans="2:28" x14ac:dyDescent="0.25">
      <c r="B35" s="5" t="s">
        <v>31</v>
      </c>
      <c r="C35" s="6">
        <v>2056</v>
      </c>
      <c r="D35" s="6">
        <v>124191</v>
      </c>
      <c r="F35" s="8">
        <f t="shared" si="6"/>
        <v>1.6555144897778422E-2</v>
      </c>
      <c r="H35" s="5" t="s">
        <v>31</v>
      </c>
      <c r="I35" s="6">
        <v>2212</v>
      </c>
      <c r="J35" s="6">
        <v>40669</v>
      </c>
      <c r="K35" s="2"/>
      <c r="L35" s="10">
        <f t="shared" si="7"/>
        <v>5.4390321866778134E-2</v>
      </c>
      <c r="M35" s="3"/>
      <c r="N35" s="5" t="s">
        <v>31</v>
      </c>
      <c r="O35" s="9">
        <v>1581</v>
      </c>
      <c r="P35" s="9">
        <v>421</v>
      </c>
      <c r="Q35" s="9">
        <v>210</v>
      </c>
      <c r="R35" s="9">
        <v>0</v>
      </c>
      <c r="S35" s="5"/>
      <c r="T35" s="6">
        <v>23944</v>
      </c>
      <c r="U35" s="6">
        <v>12451</v>
      </c>
      <c r="V35" s="6">
        <v>4274</v>
      </c>
      <c r="W35" s="6">
        <v>0</v>
      </c>
      <c r="X35" t="str">
        <f t="shared" si="8"/>
        <v>NH</v>
      </c>
      <c r="Y35" s="13">
        <f t="shared" si="9"/>
        <v>6.602906782492482E-2</v>
      </c>
      <c r="Z35" s="13">
        <f t="shared" si="3"/>
        <v>3.3812545177094207E-2</v>
      </c>
      <c r="AA35" s="13">
        <f t="shared" si="4"/>
        <v>4.9134300421151147E-2</v>
      </c>
      <c r="AB35" s="13" t="str">
        <f t="shared" si="5"/>
        <v>NA</v>
      </c>
    </row>
    <row r="36" spans="2:28" x14ac:dyDescent="0.25">
      <c r="B36" s="5" t="s">
        <v>32</v>
      </c>
      <c r="C36" s="6">
        <v>25777</v>
      </c>
      <c r="D36" s="6">
        <v>689160</v>
      </c>
      <c r="F36" s="8">
        <f t="shared" si="6"/>
        <v>3.7403505717104879E-2</v>
      </c>
      <c r="H36" s="5" t="s">
        <v>32</v>
      </c>
      <c r="I36" s="6">
        <v>20926</v>
      </c>
      <c r="J36" s="6">
        <v>228673</v>
      </c>
      <c r="K36" s="2"/>
      <c r="L36" s="10">
        <f t="shared" si="7"/>
        <v>9.1510584983797827E-2</v>
      </c>
      <c r="M36" s="3"/>
      <c r="N36" s="5" t="s">
        <v>32</v>
      </c>
      <c r="O36" s="9">
        <v>18661</v>
      </c>
      <c r="P36" s="9">
        <v>1759</v>
      </c>
      <c r="Q36" s="9">
        <v>506</v>
      </c>
      <c r="R36" s="9">
        <v>0</v>
      </c>
      <c r="S36" s="5"/>
      <c r="T36" s="6">
        <v>188295</v>
      </c>
      <c r="U36" s="6">
        <v>33652</v>
      </c>
      <c r="V36" s="6">
        <v>6726</v>
      </c>
      <c r="W36" s="6">
        <v>0</v>
      </c>
      <c r="X36" t="str">
        <f t="shared" si="8"/>
        <v>NJ</v>
      </c>
      <c r="Y36" s="13">
        <f t="shared" si="9"/>
        <v>9.9105127592341802E-2</v>
      </c>
      <c r="Z36" s="13">
        <f t="shared" si="3"/>
        <v>5.227029597052181E-2</v>
      </c>
      <c r="AA36" s="13">
        <f t="shared" si="4"/>
        <v>7.5230449003865593E-2</v>
      </c>
      <c r="AB36" s="13" t="str">
        <f t="shared" si="5"/>
        <v>NA</v>
      </c>
    </row>
    <row r="37" spans="2:28" x14ac:dyDescent="0.25">
      <c r="B37" s="5" t="s">
        <v>33</v>
      </c>
      <c r="C37" s="6">
        <v>3203</v>
      </c>
      <c r="D37" s="6">
        <v>128549</v>
      </c>
      <c r="F37" s="8">
        <f t="shared" si="6"/>
        <v>2.4916568779220376E-2</v>
      </c>
      <c r="H37" s="5" t="s">
        <v>33</v>
      </c>
      <c r="I37" s="6">
        <v>6352</v>
      </c>
      <c r="J37" s="6">
        <v>94393</v>
      </c>
      <c r="K37" s="2"/>
      <c r="L37" s="10">
        <f t="shared" si="7"/>
        <v>6.7293125549564056E-2</v>
      </c>
      <c r="M37" s="3"/>
      <c r="N37" s="5" t="s">
        <v>33</v>
      </c>
      <c r="O37" s="9">
        <v>5113</v>
      </c>
      <c r="P37" s="9">
        <v>968</v>
      </c>
      <c r="Q37" s="9">
        <v>214</v>
      </c>
      <c r="R37" s="9">
        <v>57</v>
      </c>
      <c r="S37" s="5"/>
      <c r="T37" s="6">
        <v>59152</v>
      </c>
      <c r="U37" s="6">
        <v>31483</v>
      </c>
      <c r="V37" s="6">
        <v>2683</v>
      </c>
      <c r="W37" s="6">
        <v>1075</v>
      </c>
      <c r="X37" t="str">
        <f t="shared" si="8"/>
        <v>NM</v>
      </c>
      <c r="Y37" s="13">
        <f t="shared" si="9"/>
        <v>8.6438328374357581E-2</v>
      </c>
      <c r="Z37" s="13">
        <f t="shared" si="3"/>
        <v>3.0746752215481371E-2</v>
      </c>
      <c r="AA37" s="13">
        <f t="shared" si="4"/>
        <v>7.9761461051062243E-2</v>
      </c>
      <c r="AB37" s="13">
        <f t="shared" si="5"/>
        <v>5.3023255813953486E-2</v>
      </c>
    </row>
    <row r="38" spans="2:28" x14ac:dyDescent="0.25">
      <c r="B38" s="5" t="s">
        <v>34</v>
      </c>
      <c r="C38" s="6">
        <v>12579</v>
      </c>
      <c r="D38" s="6">
        <v>279490</v>
      </c>
      <c r="F38" s="8">
        <f t="shared" si="6"/>
        <v>4.5006976993810156E-2</v>
      </c>
      <c r="H38" s="5" t="s">
        <v>34</v>
      </c>
      <c r="I38" s="6">
        <v>9122</v>
      </c>
      <c r="J38" s="6">
        <v>131104</v>
      </c>
      <c r="K38" s="2"/>
      <c r="L38" s="10">
        <f t="shared" si="7"/>
        <v>6.9578350012204054E-2</v>
      </c>
      <c r="M38" s="3"/>
      <c r="N38" s="5" t="s">
        <v>34</v>
      </c>
      <c r="O38" s="9">
        <v>7055</v>
      </c>
      <c r="P38" s="9">
        <v>1941</v>
      </c>
      <c r="Q38" s="9">
        <v>120</v>
      </c>
      <c r="R38" s="9">
        <v>6</v>
      </c>
      <c r="S38" s="5"/>
      <c r="T38" s="6">
        <v>77643</v>
      </c>
      <c r="U38" s="6">
        <v>50527</v>
      </c>
      <c r="V38" s="6">
        <v>2768</v>
      </c>
      <c r="W38" s="6">
        <v>166</v>
      </c>
      <c r="X38" t="str">
        <f t="shared" si="8"/>
        <v>NV</v>
      </c>
      <c r="Y38" s="13">
        <f t="shared" si="9"/>
        <v>9.0864598225210258E-2</v>
      </c>
      <c r="Z38" s="13">
        <f t="shared" si="3"/>
        <v>3.8415104795455894E-2</v>
      </c>
      <c r="AA38" s="13">
        <f t="shared" si="4"/>
        <v>4.3352601156069363E-2</v>
      </c>
      <c r="AB38" s="13">
        <f t="shared" si="5"/>
        <v>3.614457831325301E-2</v>
      </c>
    </row>
    <row r="39" spans="2:28" x14ac:dyDescent="0.25">
      <c r="B39" s="5" t="s">
        <v>35</v>
      </c>
      <c r="C39" s="6">
        <v>37058</v>
      </c>
      <c r="D39" s="6">
        <v>918936</v>
      </c>
      <c r="F39" s="8">
        <f t="shared" si="6"/>
        <v>4.0327073920273009E-2</v>
      </c>
      <c r="H39" s="5" t="s">
        <v>35</v>
      </c>
      <c r="I39" s="6">
        <v>23074</v>
      </c>
      <c r="J39" s="6">
        <v>308858</v>
      </c>
      <c r="K39" s="2"/>
      <c r="L39" s="10">
        <f t="shared" si="7"/>
        <v>7.4707470747074706E-2</v>
      </c>
      <c r="M39" s="3"/>
      <c r="N39" s="5" t="s">
        <v>35</v>
      </c>
      <c r="O39" s="9">
        <v>19962</v>
      </c>
      <c r="P39" s="9">
        <v>2351</v>
      </c>
      <c r="Q39" s="9">
        <v>760</v>
      </c>
      <c r="R39" s="9">
        <v>1</v>
      </c>
      <c r="S39" s="5"/>
      <c r="T39" s="6">
        <v>243911</v>
      </c>
      <c r="U39" s="6">
        <v>51660</v>
      </c>
      <c r="V39" s="6">
        <v>13238</v>
      </c>
      <c r="W39" s="6">
        <v>49</v>
      </c>
      <c r="X39" t="str">
        <f t="shared" si="8"/>
        <v>NY</v>
      </c>
      <c r="Y39" s="13">
        <f t="shared" si="9"/>
        <v>8.1841327369409328E-2</v>
      </c>
      <c r="Z39" s="13">
        <f t="shared" si="3"/>
        <v>4.5509097948122336E-2</v>
      </c>
      <c r="AA39" s="13">
        <f t="shared" si="4"/>
        <v>5.7410484967517751E-2</v>
      </c>
      <c r="AB39" s="13">
        <f t="shared" si="5"/>
        <v>2.0408163265306121E-2</v>
      </c>
    </row>
    <row r="40" spans="2:28" x14ac:dyDescent="0.25">
      <c r="B40" s="5" t="s">
        <v>36</v>
      </c>
      <c r="C40" s="6">
        <v>12769</v>
      </c>
      <c r="D40" s="6">
        <v>787598</v>
      </c>
      <c r="F40" s="8">
        <f t="shared" si="6"/>
        <v>1.6212585608394128E-2</v>
      </c>
      <c r="H40" s="5" t="s">
        <v>36</v>
      </c>
      <c r="I40" s="6">
        <v>20322</v>
      </c>
      <c r="J40" s="6">
        <v>425188</v>
      </c>
      <c r="K40" s="2"/>
      <c r="L40" s="10">
        <f t="shared" si="7"/>
        <v>4.7795328184238504E-2</v>
      </c>
      <c r="M40" s="3"/>
      <c r="N40" s="5" t="s">
        <v>36</v>
      </c>
      <c r="O40" s="9">
        <v>15247</v>
      </c>
      <c r="P40" s="9">
        <v>3062</v>
      </c>
      <c r="Q40" s="9">
        <v>2013</v>
      </c>
      <c r="R40" s="9">
        <v>0</v>
      </c>
      <c r="S40" s="5"/>
      <c r="T40" s="6">
        <v>298629</v>
      </c>
      <c r="U40" s="6">
        <v>91996</v>
      </c>
      <c r="V40" s="6">
        <v>34563</v>
      </c>
      <c r="W40" s="6">
        <v>0</v>
      </c>
      <c r="X40" t="str">
        <f t="shared" si="8"/>
        <v>OH</v>
      </c>
      <c r="Y40" s="13">
        <f t="shared" si="9"/>
        <v>5.1056662279952716E-2</v>
      </c>
      <c r="Z40" s="13">
        <f t="shared" si="3"/>
        <v>3.3284055828514285E-2</v>
      </c>
      <c r="AA40" s="13">
        <f t="shared" si="4"/>
        <v>5.8241472094436246E-2</v>
      </c>
      <c r="AB40" s="13" t="str">
        <f t="shared" si="5"/>
        <v>NA</v>
      </c>
    </row>
    <row r="41" spans="2:28" x14ac:dyDescent="0.25">
      <c r="B41" s="5" t="s">
        <v>37</v>
      </c>
      <c r="C41" s="6">
        <v>4738</v>
      </c>
      <c r="D41" s="6">
        <v>196304</v>
      </c>
      <c r="F41" s="8">
        <f t="shared" si="6"/>
        <v>2.4136033906593853E-2</v>
      </c>
      <c r="H41" s="5" t="s">
        <v>37</v>
      </c>
      <c r="I41" s="6">
        <v>8980</v>
      </c>
      <c r="J41" s="6">
        <v>189405</v>
      </c>
      <c r="K41" s="2"/>
      <c r="L41" s="10">
        <f t="shared" si="7"/>
        <v>4.7411631160740215E-2</v>
      </c>
      <c r="M41" s="3"/>
      <c r="N41" s="5" t="s">
        <v>37</v>
      </c>
      <c r="O41" s="9">
        <v>5481</v>
      </c>
      <c r="P41" s="9">
        <v>1934</v>
      </c>
      <c r="Q41" s="9">
        <v>1223</v>
      </c>
      <c r="R41" s="9">
        <v>342</v>
      </c>
      <c r="S41" s="5"/>
      <c r="T41" s="6">
        <v>103879</v>
      </c>
      <c r="U41" s="6">
        <v>54287</v>
      </c>
      <c r="V41" s="6">
        <v>18750</v>
      </c>
      <c r="W41" s="6">
        <v>12489</v>
      </c>
      <c r="X41" t="str">
        <f t="shared" si="8"/>
        <v>OK</v>
      </c>
      <c r="Y41" s="13">
        <f t="shared" si="9"/>
        <v>5.2763311160099732E-2</v>
      </c>
      <c r="Z41" s="13">
        <f t="shared" si="3"/>
        <v>3.5625472028294067E-2</v>
      </c>
      <c r="AA41" s="13">
        <f t="shared" si="4"/>
        <v>6.5226666666666669E-2</v>
      </c>
      <c r="AB41" s="13">
        <f t="shared" si="5"/>
        <v>2.7384098006245496E-2</v>
      </c>
    </row>
    <row r="42" spans="2:28" x14ac:dyDescent="0.25">
      <c r="B42" s="5" t="s">
        <v>38</v>
      </c>
      <c r="C42" s="6">
        <v>9407</v>
      </c>
      <c r="D42" s="6">
        <v>416245</v>
      </c>
      <c r="F42" s="8">
        <f t="shared" si="6"/>
        <v>2.2599670866917321E-2</v>
      </c>
      <c r="H42" s="5" t="s">
        <v>38</v>
      </c>
      <c r="I42" s="6">
        <v>5951</v>
      </c>
      <c r="J42" s="6">
        <v>115571</v>
      </c>
      <c r="K42" s="2"/>
      <c r="L42" s="10">
        <f t="shared" si="7"/>
        <v>5.1492156336797296E-2</v>
      </c>
      <c r="M42" s="3"/>
      <c r="N42" s="5" t="s">
        <v>38</v>
      </c>
      <c r="O42" s="9">
        <v>3797</v>
      </c>
      <c r="P42" s="9">
        <v>1494</v>
      </c>
      <c r="Q42" s="9">
        <v>652</v>
      </c>
      <c r="R42" s="9">
        <v>8</v>
      </c>
      <c r="S42" s="5"/>
      <c r="T42" s="6">
        <v>57498</v>
      </c>
      <c r="U42" s="6">
        <v>46358</v>
      </c>
      <c r="V42" s="6">
        <v>11193</v>
      </c>
      <c r="W42" s="6">
        <v>522</v>
      </c>
      <c r="X42" t="str">
        <f t="shared" si="8"/>
        <v>OR</v>
      </c>
      <c r="Y42" s="13">
        <f t="shared" si="9"/>
        <v>6.603707955059307E-2</v>
      </c>
      <c r="Z42" s="13">
        <f t="shared" si="3"/>
        <v>3.2227447258294142E-2</v>
      </c>
      <c r="AA42" s="13">
        <f t="shared" si="4"/>
        <v>5.8250692397033864E-2</v>
      </c>
      <c r="AB42" s="13">
        <f t="shared" si="5"/>
        <v>1.532567049808429E-2</v>
      </c>
    </row>
    <row r="43" spans="2:28" x14ac:dyDescent="0.25">
      <c r="B43" s="5" t="s">
        <v>39</v>
      </c>
      <c r="C43" s="6">
        <v>17476</v>
      </c>
      <c r="D43" s="6">
        <v>799014</v>
      </c>
      <c r="F43" s="8">
        <f t="shared" si="6"/>
        <v>2.1871957187233265E-2</v>
      </c>
      <c r="H43" s="5" t="s">
        <v>39</v>
      </c>
      <c r="I43" s="6">
        <v>23141</v>
      </c>
      <c r="J43" s="6">
        <v>393935</v>
      </c>
      <c r="K43" s="2"/>
      <c r="L43" s="10">
        <f t="shared" si="7"/>
        <v>5.8743193674083288E-2</v>
      </c>
      <c r="M43" s="3"/>
      <c r="N43" s="5" t="s">
        <v>39</v>
      </c>
      <c r="O43" s="9">
        <v>18354</v>
      </c>
      <c r="P43" s="9">
        <v>2864</v>
      </c>
      <c r="Q43" s="9">
        <v>1923</v>
      </c>
      <c r="R43" s="9">
        <v>0</v>
      </c>
      <c r="S43" s="5"/>
      <c r="T43" s="6">
        <v>283313</v>
      </c>
      <c r="U43" s="6">
        <v>77290</v>
      </c>
      <c r="V43" s="6">
        <v>33332</v>
      </c>
      <c r="W43" s="6">
        <v>0</v>
      </c>
      <c r="X43" t="str">
        <f t="shared" si="8"/>
        <v>PA</v>
      </c>
      <c r="Y43" s="13">
        <f t="shared" si="9"/>
        <v>6.4783472696275851E-2</v>
      </c>
      <c r="Z43" s="13">
        <f t="shared" si="3"/>
        <v>3.7055246474317509E-2</v>
      </c>
      <c r="AA43" s="13">
        <f t="shared" si="4"/>
        <v>5.7692307692307696E-2</v>
      </c>
      <c r="AB43" s="13" t="str">
        <f t="shared" si="5"/>
        <v>NA</v>
      </c>
    </row>
    <row r="44" spans="2:28" x14ac:dyDescent="0.25">
      <c r="B44" s="5" t="s">
        <v>40</v>
      </c>
      <c r="C44" s="6">
        <v>2640</v>
      </c>
      <c r="D44" s="6">
        <v>48382</v>
      </c>
      <c r="F44" s="8">
        <f t="shared" si="6"/>
        <v>5.4565747592079702E-2</v>
      </c>
      <c r="H44" s="5" t="s">
        <v>40</v>
      </c>
      <c r="I44" s="6">
        <v>5085</v>
      </c>
      <c r="J44" s="6">
        <v>132007</v>
      </c>
      <c r="K44" s="2"/>
      <c r="L44" s="10">
        <f t="shared" si="7"/>
        <v>3.8520684509154815E-2</v>
      </c>
      <c r="M44" s="3"/>
      <c r="N44" s="5" t="s">
        <v>40</v>
      </c>
      <c r="O44" s="9">
        <v>3555</v>
      </c>
      <c r="P44" s="9">
        <v>306</v>
      </c>
      <c r="Q44" s="9">
        <v>1224</v>
      </c>
      <c r="R44" s="9">
        <v>0</v>
      </c>
      <c r="S44" s="5"/>
      <c r="T44" s="6">
        <v>93958</v>
      </c>
      <c r="U44" s="6">
        <v>10664</v>
      </c>
      <c r="V44" s="6">
        <v>27385</v>
      </c>
      <c r="W44" s="6">
        <v>0</v>
      </c>
      <c r="X44" t="str">
        <f t="shared" si="8"/>
        <v>PR</v>
      </c>
      <c r="Y44" s="13">
        <f t="shared" si="9"/>
        <v>3.7836054407288364E-2</v>
      </c>
      <c r="Z44" s="13">
        <f t="shared" si="3"/>
        <v>2.8694673668417103E-2</v>
      </c>
      <c r="AA44" s="13">
        <f t="shared" si="4"/>
        <v>4.4696001460653639E-2</v>
      </c>
      <c r="AB44" s="13" t="str">
        <f t="shared" si="5"/>
        <v>NA</v>
      </c>
    </row>
    <row r="45" spans="2:28" x14ac:dyDescent="0.25">
      <c r="B45" s="5" t="s">
        <v>41</v>
      </c>
      <c r="C45" s="6">
        <v>1652</v>
      </c>
      <c r="D45" s="6">
        <v>80254</v>
      </c>
      <c r="F45" s="8">
        <f t="shared" si="6"/>
        <v>2.0584643756074463E-2</v>
      </c>
      <c r="H45" s="5" t="s">
        <v>41</v>
      </c>
      <c r="I45" s="6">
        <v>2714</v>
      </c>
      <c r="J45" s="6">
        <v>34694</v>
      </c>
      <c r="K45" s="2"/>
      <c r="L45" s="10">
        <f t="shared" si="7"/>
        <v>7.8226782729002131E-2</v>
      </c>
      <c r="M45" s="3"/>
      <c r="N45" s="5" t="s">
        <v>41</v>
      </c>
      <c r="O45" s="9">
        <v>2456</v>
      </c>
      <c r="P45" s="9">
        <v>225</v>
      </c>
      <c r="Q45" s="9">
        <v>33</v>
      </c>
      <c r="R45" s="9">
        <v>0</v>
      </c>
      <c r="S45" s="5"/>
      <c r="T45" s="6">
        <v>27924</v>
      </c>
      <c r="U45" s="6">
        <v>6215</v>
      </c>
      <c r="V45" s="6">
        <v>550</v>
      </c>
      <c r="W45" s="6">
        <v>5</v>
      </c>
      <c r="X45" t="str">
        <f t="shared" si="8"/>
        <v>RI</v>
      </c>
      <c r="Y45" s="13">
        <f t="shared" si="9"/>
        <v>8.7953015327317002E-2</v>
      </c>
      <c r="Z45" s="13">
        <f t="shared" si="3"/>
        <v>3.6202735317779566E-2</v>
      </c>
      <c r="AA45" s="13">
        <f t="shared" si="4"/>
        <v>0.06</v>
      </c>
      <c r="AB45" s="13">
        <f t="shared" si="5"/>
        <v>0</v>
      </c>
    </row>
    <row r="46" spans="2:28" x14ac:dyDescent="0.25">
      <c r="B46" s="5" t="s">
        <v>42</v>
      </c>
      <c r="C46" s="6">
        <v>7755</v>
      </c>
      <c r="D46" s="6">
        <v>365970</v>
      </c>
      <c r="F46" s="8">
        <f t="shared" si="6"/>
        <v>2.1190261496844005E-2</v>
      </c>
      <c r="H46" s="5" t="s">
        <v>42</v>
      </c>
      <c r="I46" s="6">
        <v>14072</v>
      </c>
      <c r="J46" s="6">
        <v>223800</v>
      </c>
      <c r="K46" s="2"/>
      <c r="L46" s="10">
        <f t="shared" si="7"/>
        <v>6.2877569258266305E-2</v>
      </c>
      <c r="M46" s="3"/>
      <c r="N46" s="5" t="s">
        <v>42</v>
      </c>
      <c r="O46" s="9">
        <v>8433</v>
      </c>
      <c r="P46" s="9">
        <v>3490</v>
      </c>
      <c r="Q46" s="9">
        <v>2149</v>
      </c>
      <c r="R46" s="9">
        <v>0</v>
      </c>
      <c r="S46" s="5"/>
      <c r="T46" s="6">
        <v>114421</v>
      </c>
      <c r="U46" s="6">
        <v>83372</v>
      </c>
      <c r="V46" s="6">
        <v>25973</v>
      </c>
      <c r="W46" s="6">
        <v>34</v>
      </c>
      <c r="X46" t="str">
        <f t="shared" si="8"/>
        <v>SC</v>
      </c>
      <c r="Y46" s="13">
        <f t="shared" si="9"/>
        <v>7.3701505842458992E-2</v>
      </c>
      <c r="Z46" s="13">
        <f t="shared" si="3"/>
        <v>4.1860576692414719E-2</v>
      </c>
      <c r="AA46" s="13">
        <f t="shared" si="4"/>
        <v>8.2739768220844723E-2</v>
      </c>
      <c r="AB46" s="13">
        <f t="shared" si="5"/>
        <v>0</v>
      </c>
    </row>
    <row r="47" spans="2:28" x14ac:dyDescent="0.25">
      <c r="B47" s="5" t="s">
        <v>43</v>
      </c>
      <c r="C47" s="6">
        <v>659</v>
      </c>
      <c r="D47" s="6">
        <v>59754</v>
      </c>
      <c r="F47" s="8">
        <f t="shared" si="6"/>
        <v>1.1028550389932055E-2</v>
      </c>
      <c r="H47" s="5" t="s">
        <v>43</v>
      </c>
      <c r="I47" s="6">
        <v>1758</v>
      </c>
      <c r="J47" s="6">
        <v>29480</v>
      </c>
      <c r="K47" s="2"/>
      <c r="L47" s="10">
        <f t="shared" si="7"/>
        <v>5.9633649932157397E-2</v>
      </c>
      <c r="M47" s="3"/>
      <c r="N47" s="5" t="s">
        <v>43</v>
      </c>
      <c r="O47" s="9">
        <v>1097</v>
      </c>
      <c r="P47" s="9">
        <v>283</v>
      </c>
      <c r="Q47" s="9">
        <v>373</v>
      </c>
      <c r="R47" s="9">
        <v>5</v>
      </c>
      <c r="S47" s="5"/>
      <c r="T47" s="6">
        <v>12342</v>
      </c>
      <c r="U47" s="6">
        <v>10046</v>
      </c>
      <c r="V47" s="6">
        <v>6713</v>
      </c>
      <c r="W47" s="6">
        <v>379</v>
      </c>
      <c r="X47" t="str">
        <f t="shared" si="8"/>
        <v>SD</v>
      </c>
      <c r="Y47" s="13">
        <f t="shared" si="9"/>
        <v>8.8883487279209208E-2</v>
      </c>
      <c r="Z47" s="13">
        <f t="shared" si="3"/>
        <v>2.8170416086004381E-2</v>
      </c>
      <c r="AA47" s="13">
        <f t="shared" si="4"/>
        <v>5.5563831371964842E-2</v>
      </c>
      <c r="AB47" s="13">
        <f t="shared" si="5"/>
        <v>1.3192612137203167E-2</v>
      </c>
    </row>
    <row r="48" spans="2:28" x14ac:dyDescent="0.25">
      <c r="B48" s="5" t="s">
        <v>44</v>
      </c>
      <c r="C48" s="6">
        <v>8526</v>
      </c>
      <c r="D48" s="6">
        <v>425710</v>
      </c>
      <c r="F48" s="8">
        <f t="shared" si="6"/>
        <v>2.0027718399849664E-2</v>
      </c>
      <c r="H48" s="5" t="s">
        <v>44</v>
      </c>
      <c r="I48" s="6">
        <v>14376</v>
      </c>
      <c r="J48" s="6">
        <v>280319</v>
      </c>
      <c r="K48" s="2"/>
      <c r="L48" s="10">
        <f t="shared" si="7"/>
        <v>5.1284429524934096E-2</v>
      </c>
      <c r="M48" s="3"/>
      <c r="N48" s="5" t="s">
        <v>44</v>
      </c>
      <c r="O48" s="9">
        <v>8754</v>
      </c>
      <c r="P48" s="9">
        <v>3144</v>
      </c>
      <c r="Q48" s="9">
        <v>2478</v>
      </c>
      <c r="R48" s="9">
        <v>0</v>
      </c>
      <c r="S48" s="5"/>
      <c r="T48" s="6">
        <v>153595</v>
      </c>
      <c r="U48" s="6">
        <v>86449</v>
      </c>
      <c r="V48" s="6">
        <v>40275</v>
      </c>
      <c r="W48" s="6">
        <v>0</v>
      </c>
      <c r="X48" t="str">
        <f t="shared" si="8"/>
        <v>TN</v>
      </c>
      <c r="Y48" s="13">
        <f t="shared" si="9"/>
        <v>5.699404277482991E-2</v>
      </c>
      <c r="Z48" s="13">
        <f t="shared" si="3"/>
        <v>3.6368263369154066E-2</v>
      </c>
      <c r="AA48" s="13">
        <f t="shared" si="4"/>
        <v>6.1527001862197395E-2</v>
      </c>
      <c r="AB48" s="13" t="str">
        <f t="shared" si="5"/>
        <v>NA</v>
      </c>
    </row>
    <row r="49" spans="2:28" x14ac:dyDescent="0.25">
      <c r="B49" s="5" t="s">
        <v>45</v>
      </c>
      <c r="C49" s="6">
        <v>58621</v>
      </c>
      <c r="D49" s="6">
        <v>1729837</v>
      </c>
      <c r="F49" s="8">
        <f t="shared" si="6"/>
        <v>3.3888164029327622E-2</v>
      </c>
      <c r="H49" s="5" t="s">
        <v>45</v>
      </c>
      <c r="I49" s="6">
        <v>83591</v>
      </c>
      <c r="J49" s="6">
        <v>1053517</v>
      </c>
      <c r="K49" s="2"/>
      <c r="L49" s="10">
        <f t="shared" si="7"/>
        <v>7.9344709197858215E-2</v>
      </c>
      <c r="M49" s="3"/>
      <c r="N49" s="5" t="s">
        <v>45</v>
      </c>
      <c r="O49" s="9">
        <v>65104</v>
      </c>
      <c r="P49" s="9">
        <v>15447</v>
      </c>
      <c r="Q49" s="9">
        <v>3040</v>
      </c>
      <c r="R49" s="9">
        <v>0</v>
      </c>
      <c r="S49" s="5"/>
      <c r="T49" s="6">
        <v>709805</v>
      </c>
      <c r="U49" s="6">
        <v>308366</v>
      </c>
      <c r="V49" s="6">
        <v>35332</v>
      </c>
      <c r="W49" s="6">
        <v>14</v>
      </c>
      <c r="X49" t="str">
        <f t="shared" si="8"/>
        <v>TX</v>
      </c>
      <c r="Y49" s="13">
        <f t="shared" si="9"/>
        <v>9.1720965617317435E-2</v>
      </c>
      <c r="Z49" s="13">
        <f t="shared" si="3"/>
        <v>5.0093071220562578E-2</v>
      </c>
      <c r="AA49" s="13">
        <f t="shared" si="4"/>
        <v>8.6040982678591643E-2</v>
      </c>
      <c r="AB49" s="13">
        <f t="shared" si="5"/>
        <v>0</v>
      </c>
    </row>
    <row r="50" spans="2:28" x14ac:dyDescent="0.25">
      <c r="B50" s="5" t="s">
        <v>46</v>
      </c>
      <c r="C50" s="6">
        <v>5586</v>
      </c>
      <c r="D50" s="6">
        <v>354544</v>
      </c>
      <c r="F50" s="8">
        <f t="shared" si="6"/>
        <v>1.575544925312514E-2</v>
      </c>
      <c r="H50" s="5" t="s">
        <v>46</v>
      </c>
      <c r="I50" s="6">
        <v>6331</v>
      </c>
      <c r="J50" s="6">
        <v>107589</v>
      </c>
      <c r="K50" s="2"/>
      <c r="L50" s="10">
        <f t="shared" si="7"/>
        <v>5.88443056446291E-2</v>
      </c>
      <c r="M50" s="3"/>
      <c r="N50" s="5" t="s">
        <v>46</v>
      </c>
      <c r="O50" s="9">
        <v>4974</v>
      </c>
      <c r="P50" s="9">
        <v>843</v>
      </c>
      <c r="Q50" s="9">
        <v>512</v>
      </c>
      <c r="R50" s="9">
        <v>2</v>
      </c>
      <c r="S50" s="5"/>
      <c r="T50" s="6">
        <v>69972</v>
      </c>
      <c r="U50" s="6">
        <v>28715</v>
      </c>
      <c r="V50" s="6">
        <v>8818</v>
      </c>
      <c r="W50" s="6">
        <v>84</v>
      </c>
      <c r="X50" t="str">
        <f t="shared" si="8"/>
        <v>UT</v>
      </c>
      <c r="Y50" s="13">
        <f t="shared" si="9"/>
        <v>7.1085577087978052E-2</v>
      </c>
      <c r="Z50" s="13">
        <f t="shared" si="3"/>
        <v>2.9357478669684835E-2</v>
      </c>
      <c r="AA50" s="13">
        <f t="shared" si="4"/>
        <v>5.8063052846450441E-2</v>
      </c>
      <c r="AB50" s="13">
        <f t="shared" si="5"/>
        <v>2.3809523809523808E-2</v>
      </c>
    </row>
    <row r="51" spans="2:28" x14ac:dyDescent="0.25">
      <c r="B51" s="5" t="s">
        <v>47</v>
      </c>
      <c r="C51" s="6">
        <v>16164</v>
      </c>
      <c r="D51" s="6">
        <v>708390</v>
      </c>
      <c r="F51" s="8">
        <f t="shared" si="6"/>
        <v>2.2817939270740693E-2</v>
      </c>
      <c r="H51" s="5" t="s">
        <v>47</v>
      </c>
      <c r="I51" s="6">
        <v>20664</v>
      </c>
      <c r="J51" s="6">
        <v>427001</v>
      </c>
      <c r="K51" s="2"/>
      <c r="L51" s="10">
        <f t="shared" si="7"/>
        <v>4.8393329289626953E-2</v>
      </c>
      <c r="M51" s="3"/>
      <c r="N51" s="5" t="s">
        <v>47</v>
      </c>
      <c r="O51" s="9">
        <v>12476</v>
      </c>
      <c r="P51" s="9">
        <v>6568</v>
      </c>
      <c r="Q51" s="9">
        <v>1620</v>
      </c>
      <c r="R51" s="9">
        <v>0</v>
      </c>
      <c r="S51" s="5"/>
      <c r="T51" s="6">
        <v>191395</v>
      </c>
      <c r="U51" s="6">
        <v>208192</v>
      </c>
      <c r="V51" s="6">
        <v>27394</v>
      </c>
      <c r="W51" s="6">
        <v>20</v>
      </c>
      <c r="X51" t="str">
        <f t="shared" si="8"/>
        <v>VA</v>
      </c>
      <c r="Y51" s="13">
        <f t="shared" si="9"/>
        <v>6.5184565949998691E-2</v>
      </c>
      <c r="Z51" s="13">
        <f t="shared" si="3"/>
        <v>3.1547802028896406E-2</v>
      </c>
      <c r="AA51" s="13">
        <f t="shared" si="4"/>
        <v>5.9137037307439584E-2</v>
      </c>
      <c r="AB51" s="13">
        <f t="shared" si="5"/>
        <v>0</v>
      </c>
    </row>
    <row r="52" spans="2:28" x14ac:dyDescent="0.25">
      <c r="B52" s="5" t="s">
        <v>48</v>
      </c>
      <c r="C52" s="6">
        <v>130</v>
      </c>
      <c r="D52" s="6">
        <v>1751</v>
      </c>
      <c r="F52" s="8">
        <f t="shared" si="6"/>
        <v>7.4243289548829236E-2</v>
      </c>
      <c r="H52" s="5" t="s">
        <v>48</v>
      </c>
      <c r="I52" s="6">
        <v>84</v>
      </c>
      <c r="J52" s="6">
        <v>768</v>
      </c>
      <c r="K52" s="2"/>
      <c r="L52" s="10">
        <f t="shared" si="7"/>
        <v>0.109375</v>
      </c>
      <c r="M52" s="3"/>
      <c r="N52" s="5" t="s">
        <v>48</v>
      </c>
      <c r="O52" s="9">
        <v>62</v>
      </c>
      <c r="P52" s="9">
        <v>21</v>
      </c>
      <c r="Q52" s="9">
        <v>1</v>
      </c>
      <c r="R52" s="9">
        <v>0</v>
      </c>
      <c r="S52" s="5"/>
      <c r="T52" s="6">
        <v>473</v>
      </c>
      <c r="U52" s="6">
        <v>243</v>
      </c>
      <c r="V52" s="6">
        <v>52</v>
      </c>
      <c r="W52" s="6">
        <v>0</v>
      </c>
      <c r="X52" t="str">
        <f t="shared" si="8"/>
        <v>VI</v>
      </c>
      <c r="Y52" s="13">
        <f t="shared" si="9"/>
        <v>0.13107822410147993</v>
      </c>
      <c r="Z52" s="13">
        <f t="shared" si="3"/>
        <v>8.6419753086419748E-2</v>
      </c>
      <c r="AA52" s="13">
        <f t="shared" si="4"/>
        <v>1.9230769230769232E-2</v>
      </c>
      <c r="AB52" s="13" t="str">
        <f t="shared" si="5"/>
        <v>NA</v>
      </c>
    </row>
    <row r="53" spans="2:28" x14ac:dyDescent="0.25">
      <c r="B53" s="5" t="s">
        <v>49</v>
      </c>
      <c r="C53" s="6">
        <v>905</v>
      </c>
      <c r="D53" s="6">
        <v>50393</v>
      </c>
      <c r="F53" s="8">
        <f t="shared" si="6"/>
        <v>1.7958843490167284E-2</v>
      </c>
      <c r="H53" s="5" t="s">
        <v>49</v>
      </c>
      <c r="I53" s="6">
        <v>590</v>
      </c>
      <c r="J53" s="6">
        <v>12238</v>
      </c>
      <c r="K53" s="2"/>
      <c r="L53" s="10">
        <f t="shared" si="7"/>
        <v>4.8210491910442882E-2</v>
      </c>
      <c r="M53" s="3"/>
      <c r="N53" s="5" t="s">
        <v>49</v>
      </c>
      <c r="O53" s="9">
        <v>354</v>
      </c>
      <c r="P53" s="9">
        <v>125</v>
      </c>
      <c r="Q53" s="9">
        <v>111</v>
      </c>
      <c r="R53" s="9">
        <v>0</v>
      </c>
      <c r="S53" s="5"/>
      <c r="T53" s="6">
        <v>5852</v>
      </c>
      <c r="U53" s="6">
        <v>3794</v>
      </c>
      <c r="V53" s="6">
        <v>2592</v>
      </c>
      <c r="W53" s="6">
        <v>0</v>
      </c>
      <c r="X53" t="str">
        <f t="shared" si="8"/>
        <v>VT</v>
      </c>
      <c r="Y53" s="13">
        <f t="shared" si="9"/>
        <v>6.0492139439507861E-2</v>
      </c>
      <c r="Z53" s="13">
        <f t="shared" si="3"/>
        <v>3.2946758039008962E-2</v>
      </c>
      <c r="AA53" s="13">
        <f t="shared" si="4"/>
        <v>4.2824074074074077E-2</v>
      </c>
      <c r="AB53" s="13" t="str">
        <f t="shared" si="5"/>
        <v>NA</v>
      </c>
    </row>
    <row r="54" spans="2:28" x14ac:dyDescent="0.25">
      <c r="B54" s="5" t="s">
        <v>50</v>
      </c>
      <c r="C54" s="6">
        <v>15138</v>
      </c>
      <c r="D54" s="6">
        <v>745205</v>
      </c>
      <c r="F54" s="8">
        <f t="shared" si="6"/>
        <v>2.0313873363705288E-2</v>
      </c>
      <c r="H54" s="5" t="s">
        <v>50</v>
      </c>
      <c r="I54" s="6">
        <v>12045</v>
      </c>
      <c r="J54" s="6">
        <v>244430</v>
      </c>
      <c r="K54" s="2"/>
      <c r="L54" s="10">
        <f t="shared" si="7"/>
        <v>4.9277911876610889E-2</v>
      </c>
      <c r="M54" s="3"/>
      <c r="N54" s="5" t="s">
        <v>50</v>
      </c>
      <c r="O54" s="9">
        <v>7846</v>
      </c>
      <c r="P54" s="9">
        <v>3494</v>
      </c>
      <c r="Q54" s="9">
        <v>687</v>
      </c>
      <c r="R54" s="9">
        <v>18</v>
      </c>
      <c r="S54" s="5"/>
      <c r="T54" s="6">
        <v>117215</v>
      </c>
      <c r="U54" s="6">
        <v>114937</v>
      </c>
      <c r="V54" s="6">
        <v>10831</v>
      </c>
      <c r="W54" s="6">
        <v>1447</v>
      </c>
      <c r="X54" t="str">
        <f t="shared" si="8"/>
        <v>WA</v>
      </c>
      <c r="Y54" s="13">
        <f t="shared" si="9"/>
        <v>6.6936825491617974E-2</v>
      </c>
      <c r="Z54" s="13">
        <f t="shared" si="3"/>
        <v>3.0399262204512036E-2</v>
      </c>
      <c r="AA54" s="13">
        <f t="shared" si="4"/>
        <v>6.34290462561167E-2</v>
      </c>
      <c r="AB54" s="13">
        <f t="shared" si="5"/>
        <v>1.2439530062197651E-2</v>
      </c>
    </row>
    <row r="55" spans="2:28" x14ac:dyDescent="0.25">
      <c r="B55" s="5" t="s">
        <v>51</v>
      </c>
      <c r="C55" s="6">
        <v>5619</v>
      </c>
      <c r="D55" s="6">
        <v>523384</v>
      </c>
      <c r="F55" s="8">
        <f t="shared" si="6"/>
        <v>1.0735903275606438E-2</v>
      </c>
      <c r="H55" s="5" t="s">
        <v>51</v>
      </c>
      <c r="I55" s="6">
        <v>5996</v>
      </c>
      <c r="J55" s="6">
        <v>126226</v>
      </c>
      <c r="K55" s="2"/>
      <c r="L55" s="10">
        <f t="shared" si="7"/>
        <v>4.7502099408996565E-2</v>
      </c>
      <c r="M55" s="3"/>
      <c r="N55" s="5" t="s">
        <v>51</v>
      </c>
      <c r="O55" s="9">
        <v>4094</v>
      </c>
      <c r="P55" s="9">
        <v>1059</v>
      </c>
      <c r="Q55" s="9">
        <v>838</v>
      </c>
      <c r="R55" s="9">
        <v>5</v>
      </c>
      <c r="S55" s="5"/>
      <c r="T55" s="6">
        <v>75284</v>
      </c>
      <c r="U55" s="6">
        <v>36768</v>
      </c>
      <c r="V55" s="6">
        <v>14068</v>
      </c>
      <c r="W55" s="6">
        <v>106</v>
      </c>
      <c r="X55" t="str">
        <f t="shared" si="8"/>
        <v>WI</v>
      </c>
      <c r="Y55" s="13">
        <f t="shared" si="9"/>
        <v>5.4380744912597631E-2</v>
      </c>
      <c r="Z55" s="13">
        <f t="shared" si="3"/>
        <v>2.8802219321148827E-2</v>
      </c>
      <c r="AA55" s="13">
        <f t="shared" si="4"/>
        <v>5.9567813477395509E-2</v>
      </c>
      <c r="AB55" s="13">
        <f t="shared" si="5"/>
        <v>4.716981132075472E-2</v>
      </c>
    </row>
    <row r="56" spans="2:28" x14ac:dyDescent="0.25">
      <c r="B56" s="5" t="s">
        <v>52</v>
      </c>
      <c r="C56" s="6">
        <v>1250</v>
      </c>
      <c r="D56" s="6">
        <v>66180</v>
      </c>
      <c r="F56" s="8">
        <f t="shared" si="6"/>
        <v>1.8887881535207013E-2</v>
      </c>
      <c r="H56" s="5" t="s">
        <v>52</v>
      </c>
      <c r="I56" s="6">
        <v>2944</v>
      </c>
      <c r="J56" s="6">
        <v>55222</v>
      </c>
      <c r="K56" s="2"/>
      <c r="L56" s="10">
        <f t="shared" si="7"/>
        <v>5.3312085762920576E-2</v>
      </c>
      <c r="M56" s="3"/>
      <c r="N56" s="5" t="s">
        <v>52</v>
      </c>
      <c r="O56" s="9">
        <v>1554</v>
      </c>
      <c r="P56" s="9">
        <v>525</v>
      </c>
      <c r="Q56" s="9">
        <v>865</v>
      </c>
      <c r="R56" s="9">
        <v>0</v>
      </c>
      <c r="S56" s="5"/>
      <c r="T56" s="6">
        <v>26507</v>
      </c>
      <c r="U56" s="6">
        <v>15022</v>
      </c>
      <c r="V56" s="6">
        <v>13693</v>
      </c>
      <c r="W56" s="6">
        <v>0</v>
      </c>
      <c r="X56" t="str">
        <f t="shared" si="8"/>
        <v>WV</v>
      </c>
      <c r="Y56" s="13">
        <f t="shared" si="9"/>
        <v>5.8626023314596147E-2</v>
      </c>
      <c r="Z56" s="13">
        <f t="shared" si="3"/>
        <v>3.494874184529357E-2</v>
      </c>
      <c r="AA56" s="13">
        <f t="shared" si="4"/>
        <v>6.3170963265902283E-2</v>
      </c>
      <c r="AB56" s="13" t="str">
        <f t="shared" si="5"/>
        <v>NA</v>
      </c>
    </row>
    <row r="57" spans="2:28" x14ac:dyDescent="0.25">
      <c r="B57" s="5" t="s">
        <v>53</v>
      </c>
      <c r="C57" s="6">
        <v>767</v>
      </c>
      <c r="D57" s="6">
        <v>42761</v>
      </c>
      <c r="F57" s="8">
        <f t="shared" si="6"/>
        <v>1.7936905123827788E-2</v>
      </c>
      <c r="H57" s="5" t="s">
        <v>53</v>
      </c>
      <c r="I57" s="6">
        <v>1634</v>
      </c>
      <c r="J57" s="6">
        <v>25168</v>
      </c>
      <c r="K57" s="2"/>
      <c r="L57" s="10">
        <f t="shared" si="7"/>
        <v>6.4923712650985385E-2</v>
      </c>
      <c r="M57" s="3"/>
      <c r="N57" s="5" t="s">
        <v>53</v>
      </c>
      <c r="O57" s="9">
        <v>810</v>
      </c>
      <c r="P57" s="9">
        <v>309</v>
      </c>
      <c r="Q57" s="9">
        <v>513</v>
      </c>
      <c r="R57" s="9">
        <v>2</v>
      </c>
      <c r="S57" s="5"/>
      <c r="T57" s="6">
        <v>10497</v>
      </c>
      <c r="U57" s="6">
        <v>8912</v>
      </c>
      <c r="V57" s="6">
        <v>5732</v>
      </c>
      <c r="W57" s="6">
        <v>27</v>
      </c>
      <c r="X57" t="str">
        <f t="shared" si="8"/>
        <v>WY</v>
      </c>
      <c r="Y57" s="13">
        <f t="shared" si="9"/>
        <v>7.7164904258359535E-2</v>
      </c>
      <c r="Z57" s="13">
        <f t="shared" si="3"/>
        <v>3.4672351885098741E-2</v>
      </c>
      <c r="AA57" s="13">
        <f t="shared" si="4"/>
        <v>8.9497557571528261E-2</v>
      </c>
      <c r="AB57" s="13">
        <f t="shared" si="5"/>
        <v>7.407407407407407E-2</v>
      </c>
    </row>
    <row r="58" spans="2:28" x14ac:dyDescent="0.25">
      <c r="Y58" s="1"/>
    </row>
    <row r="59" spans="2:28" x14ac:dyDescent="0.25">
      <c r="B59" s="7" t="s">
        <v>54</v>
      </c>
      <c r="C59">
        <f>SUM(C4:C57)</f>
        <v>615118</v>
      </c>
      <c r="D59">
        <f t="shared" ref="D59" si="10">SUM(D4:D57)</f>
        <v>24137280</v>
      </c>
      <c r="F59" s="8">
        <f>C59/D59</f>
        <v>2.548414734385979E-2</v>
      </c>
      <c r="H59" s="7" t="s">
        <v>54</v>
      </c>
      <c r="I59">
        <f>SUM(I4:I57)</f>
        <v>683187</v>
      </c>
      <c r="J59">
        <f t="shared" ref="J59" si="11">SUM(J4:J57)</f>
        <v>10801364</v>
      </c>
      <c r="L59" s="11">
        <f>I59/J59</f>
        <v>6.3250067306314273E-2</v>
      </c>
      <c r="O59">
        <f>SUM(O4:O57)</f>
        <v>499677</v>
      </c>
      <c r="P59">
        <f t="shared" ref="P59:R59" si="12">SUM(P4:P57)</f>
        <v>124681</v>
      </c>
      <c r="Q59">
        <f t="shared" si="12"/>
        <v>58158</v>
      </c>
      <c r="R59">
        <f t="shared" si="12"/>
        <v>671</v>
      </c>
      <c r="T59">
        <f>SUM(T4:T57)</f>
        <v>6680697</v>
      </c>
      <c r="U59">
        <f t="shared" ref="U59:W59" si="13">SUM(U4:U57)</f>
        <v>3220416</v>
      </c>
      <c r="V59">
        <f t="shared" si="13"/>
        <v>874985</v>
      </c>
      <c r="W59">
        <f t="shared" si="13"/>
        <v>25266</v>
      </c>
      <c r="Y59" s="12">
        <f>O59/T59</f>
        <v>7.4794141988478155E-2</v>
      </c>
      <c r="Z59" s="12">
        <f t="shared" ref="Z59:AB59" si="14">P59/U59</f>
        <v>3.8715805659889906E-2</v>
      </c>
      <c r="AA59" s="12">
        <f t="shared" si="14"/>
        <v>6.6467425155859808E-2</v>
      </c>
      <c r="AB59" s="12">
        <f t="shared" si="14"/>
        <v>2.6557428955909127E-2</v>
      </c>
    </row>
  </sheetData>
  <mergeCells count="5">
    <mergeCell ref="Y2:AB2"/>
    <mergeCell ref="C2:F2"/>
    <mergeCell ref="H2:L2"/>
    <mergeCell ref="N2:R2"/>
    <mergeCell ref="T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Neal, Michael</dc:creator>
  <cp:lastModifiedBy>Laurie Goodman</cp:lastModifiedBy>
  <dcterms:created xsi:type="dcterms:W3CDTF">2021-04-01T13:32:35Z</dcterms:created>
  <dcterms:modified xsi:type="dcterms:W3CDTF">2021-04-08T02:51:24Z</dcterms:modified>
</cp:coreProperties>
</file>